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585" yWindow="45" windowWidth="15195" windowHeight="9225"/>
  </bookViews>
  <sheets>
    <sheet name="Dem46" sheetId="1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'Dem46'!$A$13:$AF$224</definedName>
    <definedName name="ahcap">[2]dem2!$D$646:$L$646</definedName>
    <definedName name="capwater" localSheetId="0">'Dem46'!#REF!</definedName>
    <definedName name="charged">#REF!</definedName>
    <definedName name="compen" localSheetId="0">'Dem46'!$D$110:$L$110</definedName>
    <definedName name="content" localSheetId="0">'Dem46'!$E$8:$G$8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>#REF!</definedName>
    <definedName name="Nutrition">#REF!</definedName>
    <definedName name="oges">#REF!</definedName>
    <definedName name="otd" localSheetId="0">'Dem46'!#REF!</definedName>
    <definedName name="_xlnm.Print_Area" localSheetId="0">'Dem46'!$A$1:$L$112</definedName>
    <definedName name="_xlnm.Print_Titles" localSheetId="0">'Dem46'!$10:$13</definedName>
    <definedName name="public" localSheetId="0">'Dem46'!#REF!</definedName>
    <definedName name="pwcap">#REF!</definedName>
    <definedName name="rec">#REF!</definedName>
    <definedName name="reform">#REF!</definedName>
    <definedName name="revise" localSheetId="0">'Dem46'!$D$126:$I$126</definedName>
    <definedName name="roads" localSheetId="0">'Dem46'!#REF!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'Dem46'!$D$118:$I$118</definedName>
    <definedName name="symmary" localSheetId="0">'Dem46'!$D$126:$I$126</definedName>
    <definedName name="udhd">#REF!</definedName>
    <definedName name="urban" localSheetId="0">'Dem46'!#REF!</definedName>
    <definedName name="Voted">#REF!</definedName>
    <definedName name="water" localSheetId="0">'Dem46'!#REF!</definedName>
    <definedName name="watercap">#REF!</definedName>
    <definedName name="welfarecap">#REF!</definedName>
  </definedNames>
  <calcPr calcId="125725"/>
</workbook>
</file>

<file path=xl/calcChain.xml><?xml version="1.0" encoding="utf-8"?>
<calcChain xmlns="http://schemas.openxmlformats.org/spreadsheetml/2006/main">
  <c r="L107" i="1"/>
  <c r="L106"/>
  <c r="L105"/>
  <c r="L104"/>
  <c r="L103"/>
  <c r="L102"/>
  <c r="L101"/>
  <c r="L97"/>
  <c r="L96"/>
  <c r="L95"/>
  <c r="L94"/>
  <c r="L93"/>
  <c r="L92"/>
  <c r="L91"/>
  <c r="L86"/>
  <c r="L85"/>
  <c r="L84"/>
  <c r="L83"/>
  <c r="L82"/>
  <c r="L78"/>
  <c r="L74"/>
  <c r="L68"/>
  <c r="L67"/>
  <c r="L66"/>
  <c r="L65"/>
  <c r="L64"/>
  <c r="L60"/>
  <c r="L56"/>
  <c r="L50"/>
  <c r="L49"/>
  <c r="L48"/>
  <c r="L47"/>
  <c r="L46"/>
  <c r="L42"/>
  <c r="L38"/>
  <c r="L31"/>
  <c r="L30"/>
  <c r="L29"/>
  <c r="L28"/>
  <c r="L27"/>
  <c r="L23"/>
  <c r="L19"/>
  <c r="K108" l="1"/>
  <c r="J108"/>
  <c r="I108"/>
  <c r="H108"/>
  <c r="G108"/>
  <c r="F108"/>
  <c r="E108"/>
  <c r="D108"/>
  <c r="D98"/>
  <c r="E98"/>
  <c r="F98"/>
  <c r="G98"/>
  <c r="H98"/>
  <c r="I98"/>
  <c r="J98"/>
  <c r="K98" l="1"/>
  <c r="L98"/>
  <c r="L108"/>
  <c r="I87" l="1"/>
  <c r="H87"/>
  <c r="G87"/>
  <c r="F87"/>
  <c r="E87"/>
  <c r="D87"/>
  <c r="I79"/>
  <c r="H79"/>
  <c r="G79"/>
  <c r="F79"/>
  <c r="E79"/>
  <c r="D79"/>
  <c r="I75"/>
  <c r="H75"/>
  <c r="G75"/>
  <c r="F75"/>
  <c r="E75"/>
  <c r="D75"/>
  <c r="I69"/>
  <c r="H69"/>
  <c r="G69"/>
  <c r="F69"/>
  <c r="E69"/>
  <c r="D69"/>
  <c r="I61"/>
  <c r="H61"/>
  <c r="G61"/>
  <c r="F61"/>
  <c r="E61"/>
  <c r="D61"/>
  <c r="I57"/>
  <c r="H57"/>
  <c r="G57"/>
  <c r="F57"/>
  <c r="E57"/>
  <c r="D57"/>
  <c r="I51"/>
  <c r="H51"/>
  <c r="G51"/>
  <c r="F51"/>
  <c r="E51"/>
  <c r="D51"/>
  <c r="I43"/>
  <c r="H43"/>
  <c r="G43"/>
  <c r="F43"/>
  <c r="E43"/>
  <c r="D43"/>
  <c r="I39"/>
  <c r="H39"/>
  <c r="G39"/>
  <c r="F39"/>
  <c r="E39"/>
  <c r="D39"/>
  <c r="I32"/>
  <c r="H32"/>
  <c r="G32"/>
  <c r="F32"/>
  <c r="E32"/>
  <c r="D32"/>
  <c r="I24"/>
  <c r="H24"/>
  <c r="G24"/>
  <c r="F24"/>
  <c r="E24"/>
  <c r="D24"/>
  <c r="I20"/>
  <c r="H20"/>
  <c r="G20"/>
  <c r="F20"/>
  <c r="E20"/>
  <c r="D20"/>
  <c r="K87"/>
  <c r="K79"/>
  <c r="K75"/>
  <c r="K69"/>
  <c r="K61"/>
  <c r="K57"/>
  <c r="K51"/>
  <c r="K43"/>
  <c r="K39"/>
  <c r="K32"/>
  <c r="K24"/>
  <c r="K20"/>
  <c r="L79"/>
  <c r="L75"/>
  <c r="L61"/>
  <c r="L57"/>
  <c r="L43"/>
  <c r="L39"/>
  <c r="L24"/>
  <c r="L20"/>
  <c r="J20"/>
  <c r="J24"/>
  <c r="J32"/>
  <c r="J39"/>
  <c r="J43"/>
  <c r="J51"/>
  <c r="J57"/>
  <c r="J61"/>
  <c r="J69"/>
  <c r="J87"/>
  <c r="J79"/>
  <c r="J75"/>
  <c r="F70" l="1"/>
  <c r="D52"/>
  <c r="F33"/>
  <c r="H33"/>
  <c r="G33"/>
  <c r="E52"/>
  <c r="G70"/>
  <c r="E88"/>
  <c r="D33"/>
  <c r="D70"/>
  <c r="H70"/>
  <c r="G52"/>
  <c r="I70"/>
  <c r="F88"/>
  <c r="D88"/>
  <c r="F52"/>
  <c r="G88"/>
  <c r="H88"/>
  <c r="I88"/>
  <c r="I52"/>
  <c r="H52"/>
  <c r="I33"/>
  <c r="E33"/>
  <c r="E70"/>
  <c r="L51"/>
  <c r="L52" s="1"/>
  <c r="J70"/>
  <c r="L69"/>
  <c r="L70" s="1"/>
  <c r="K33"/>
  <c r="K70"/>
  <c r="K88"/>
  <c r="J88"/>
  <c r="J52"/>
  <c r="L32"/>
  <c r="L33" s="1"/>
  <c r="L87"/>
  <c r="L88" s="1"/>
  <c r="K52"/>
  <c r="J33"/>
  <c r="D109" l="1"/>
  <c r="D110" s="1"/>
  <c r="D111" s="1"/>
  <c r="D112" s="1"/>
  <c r="J109"/>
  <c r="J110" s="1"/>
  <c r="G109"/>
  <c r="G110" s="1"/>
  <c r="G111" s="1"/>
  <c r="G112" s="1"/>
  <c r="L109"/>
  <c r="L110" s="1"/>
  <c r="L111" s="1"/>
  <c r="L112" s="1"/>
  <c r="K109"/>
  <c r="K110" s="1"/>
  <c r="K111" s="1"/>
  <c r="F109"/>
  <c r="F110" s="1"/>
  <c r="F111" s="1"/>
  <c r="F112" s="1"/>
  <c r="E109"/>
  <c r="E110" s="1"/>
  <c r="E111" s="1"/>
  <c r="E112" s="1"/>
  <c r="H109"/>
  <c r="H110" s="1"/>
  <c r="H111" s="1"/>
  <c r="H112" s="1"/>
  <c r="I109"/>
  <c r="I110" s="1"/>
  <c r="I111" s="1"/>
  <c r="I112" s="1"/>
  <c r="K112" l="1"/>
  <c r="J111"/>
  <c r="J112" s="1"/>
  <c r="E8"/>
  <c r="G8" s="1"/>
</calcChain>
</file>

<file path=xl/sharedStrings.xml><?xml version="1.0" encoding="utf-8"?>
<sst xmlns="http://schemas.openxmlformats.org/spreadsheetml/2006/main" count="339" uniqueCount="102">
  <si>
    <t>DEMAND NO. 46</t>
  </si>
  <si>
    <t>MUNICIPAL AFFAIRS</t>
  </si>
  <si>
    <t>Revenue</t>
  </si>
  <si>
    <t>Capital</t>
  </si>
  <si>
    <t>Total</t>
  </si>
  <si>
    <t>Voted</t>
  </si>
  <si>
    <t>II. Details of the estimates and the heads under which this grant will be accounted for: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</si>
  <si>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</si>
  <si>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</si>
  <si>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</si>
  <si>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</si>
  <si>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</si>
  <si>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</si>
  <si>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</si>
  <si>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</si>
  <si>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Gangtok Municipal Corporation</t>
  </si>
  <si>
    <t>Namchi Municipal Council</t>
  </si>
  <si>
    <t>Singtam Nagar Panchayat</t>
  </si>
  <si>
    <t>Rangpo Nagar Panchayat</t>
  </si>
  <si>
    <t>Gyalshing Nagar Panchayat</t>
  </si>
  <si>
    <t>Mangan Nagar Panchayat</t>
  </si>
  <si>
    <t>Jorethang Nagar Panchayat</t>
  </si>
  <si>
    <t>Compensation and Assignments to Local Bodies and Panchayati Raj Institutions</t>
  </si>
  <si>
    <t>Taxes on Professions, Trade, Callings and Employment</t>
  </si>
  <si>
    <t>Compensation and Assignments to Municipal Corporations</t>
  </si>
  <si>
    <t>Share of Net proceeds assigned to Gangtok Municipal Corporation</t>
  </si>
  <si>
    <t>Compensation and Assignments to Municipalities/Municipal Councils</t>
  </si>
  <si>
    <t>Share of Net proceeds assigned to Namchi Municipal Council</t>
  </si>
  <si>
    <t>Compensation and Assignments to Nagar Panchayats/Notified area Committees or equivalent thereof</t>
  </si>
  <si>
    <t>Share of Net proceeds assigned to Singtam Nagar Panchayat</t>
  </si>
  <si>
    <t>Share of Net proceeds assigned to Rangpo Nagar Panchayat</t>
  </si>
  <si>
    <t>Share of Net proceeds assigned to Gyalshing Nagar Panchayat</t>
  </si>
  <si>
    <t>Share of Net proceeds assigned to Mangan Nagar Panchayat</t>
  </si>
  <si>
    <t>Share of Net proceeds assigned to Jorethang Nagar Panchayat</t>
  </si>
  <si>
    <t>Other Miscellaneous Compensations and Assignments</t>
  </si>
  <si>
    <t>Entertainment Tax</t>
  </si>
  <si>
    <t>General Basic Grant recommended by the 13th Finance Commission</t>
  </si>
  <si>
    <t>D. Grants-In-Aid and Contributions</t>
  </si>
  <si>
    <t>00.01.71</t>
  </si>
  <si>
    <t>00.02.72</t>
  </si>
  <si>
    <t>00.03.73</t>
  </si>
  <si>
    <t>00.03.74</t>
  </si>
  <si>
    <t>00.03.75</t>
  </si>
  <si>
    <t>41.01.71</t>
  </si>
  <si>
    <t>41.03.73</t>
  </si>
  <si>
    <t>41.03.74</t>
  </si>
  <si>
    <t>41.03.75</t>
  </si>
  <si>
    <t>93.01.71</t>
  </si>
  <si>
    <t>93.03.73</t>
  </si>
  <si>
    <t>93.03.74</t>
  </si>
  <si>
    <t>93.03.75</t>
  </si>
  <si>
    <t>00.03.76</t>
  </si>
  <si>
    <t>00.03.77</t>
  </si>
  <si>
    <t>41.02.72</t>
  </si>
  <si>
    <t>41.03.76</t>
  </si>
  <si>
    <t>41.03.77</t>
  </si>
  <si>
    <t>93.02.72</t>
  </si>
  <si>
    <t>93.03.76</t>
  </si>
  <si>
    <t>93.03.77</t>
  </si>
  <si>
    <t>PLAN</t>
  </si>
  <si>
    <t>SCHEME 1</t>
  </si>
  <si>
    <t>SCHEME 2</t>
  </si>
  <si>
    <t>MS</t>
  </si>
  <si>
    <t>MSS</t>
  </si>
  <si>
    <t>DS</t>
  </si>
  <si>
    <t xml:space="preserve">% </t>
  </si>
  <si>
    <t>Disc %</t>
  </si>
  <si>
    <t>94.01.71</t>
  </si>
  <si>
    <t>94.02.72</t>
  </si>
  <si>
    <t>94.03.73</t>
  </si>
  <si>
    <t>94.03.74</t>
  </si>
  <si>
    <t>94.03.75</t>
  </si>
  <si>
    <t>94.03.76</t>
  </si>
  <si>
    <t>94.03.77</t>
  </si>
  <si>
    <t>General Performance Grant recommended by the 13th Finance Commission</t>
  </si>
  <si>
    <t>(In Thousands of Rupees)</t>
  </si>
  <si>
    <t>-</t>
  </si>
  <si>
    <t>Compensation and Assignments to Local Bodies and Panchayati</t>
  </si>
  <si>
    <t xml:space="preserve"> Raj Institutions</t>
  </si>
  <si>
    <t>2013-14</t>
  </si>
  <si>
    <t>2014-15</t>
  </si>
  <si>
    <t>00.01</t>
  </si>
  <si>
    <t>00.02</t>
  </si>
  <si>
    <t>00.03</t>
  </si>
  <si>
    <t>I. Estimate of the amount required in the year ending 31st March, 2016 to defray the charges in respect of Municipal Affairs</t>
  </si>
  <si>
    <t>2015-16</t>
  </si>
  <si>
    <t>Share of Net Proceeds assigned under 4th State Finance Commission</t>
  </si>
  <si>
    <t>95.00.71</t>
  </si>
  <si>
    <t>95.00.72</t>
  </si>
  <si>
    <t>95.00.73</t>
  </si>
  <si>
    <t>95.00.74</t>
  </si>
  <si>
    <t>95.00.75</t>
  </si>
  <si>
    <t>95.00.76</t>
  </si>
  <si>
    <t>95.00.77</t>
  </si>
  <si>
    <t>96.00.71</t>
  </si>
  <si>
    <t>96.00.72</t>
  </si>
  <si>
    <t>96.00.73</t>
  </si>
  <si>
    <t>96.00.74</t>
  </si>
  <si>
    <t>96.00.75</t>
  </si>
  <si>
    <t>96.00.76</t>
  </si>
  <si>
    <t>96.00.77</t>
  </si>
  <si>
    <t>Basic Grant recommended by 14th Finance Commission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</si>
</sst>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_)"/>
    <numFmt numFmtId="166" formatCode="0#"/>
    <numFmt numFmtId="167" formatCode="00000#"/>
    <numFmt numFmtId="168" formatCode="00.#00"/>
  </numFmts>
  <fonts count="27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92D05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Alignment="0"/>
    <xf numFmtId="165" fontId="15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22" fillId="0" borderId="0" xfId="40" applyFont="1" applyFill="1" applyBorder="1" applyAlignment="1">
      <alignment vertical="top" wrapText="1"/>
    </xf>
    <xf numFmtId="0" fontId="22" fillId="0" borderId="0" xfId="40" applyFont="1" applyFill="1" applyBorder="1"/>
    <xf numFmtId="0" fontId="22" fillId="0" borderId="0" xfId="40" applyFont="1" applyFill="1"/>
    <xf numFmtId="0" fontId="22" fillId="0" borderId="0" xfId="40" applyFont="1" applyFill="1" applyAlignment="1">
      <alignment vertical="top" wrapText="1"/>
    </xf>
    <xf numFmtId="0" fontId="23" fillId="0" borderId="0" xfId="40" applyFont="1" applyFill="1" applyAlignment="1" applyProtection="1">
      <alignment horizontal="center"/>
    </xf>
    <xf numFmtId="0" fontId="22" fillId="0" borderId="0" xfId="40" applyFont="1" applyFill="1" applyAlignment="1" applyProtection="1">
      <alignment horizontal="left"/>
    </xf>
    <xf numFmtId="0" fontId="22" fillId="0" borderId="0" xfId="40" applyFont="1" applyFill="1" applyAlignment="1" applyProtection="1">
      <alignment horizontal="right"/>
    </xf>
    <xf numFmtId="0" fontId="22" fillId="0" borderId="0" xfId="40" applyNumberFormat="1" applyFont="1" applyFill="1" applyAlignment="1" applyProtection="1">
      <alignment horizontal="right"/>
    </xf>
    <xf numFmtId="0" fontId="22" fillId="0" borderId="0" xfId="40" applyNumberFormat="1" applyFont="1" applyFill="1"/>
    <xf numFmtId="0" fontId="22" fillId="0" borderId="0" xfId="43" applyFont="1" applyFill="1" applyAlignment="1" applyProtection="1"/>
    <xf numFmtId="0" fontId="22" fillId="0" borderId="0" xfId="40" applyNumberFormat="1" applyFont="1" applyFill="1" applyAlignment="1">
      <alignment horizontal="center"/>
    </xf>
    <xf numFmtId="0" fontId="22" fillId="0" borderId="0" xfId="43" applyFont="1" applyFill="1" applyAlignment="1">
      <alignment vertical="top" wrapText="1"/>
    </xf>
    <xf numFmtId="0" fontId="23" fillId="0" borderId="0" xfId="40" applyNumberFormat="1" applyFont="1" applyFill="1"/>
    <xf numFmtId="0" fontId="23" fillId="0" borderId="0" xfId="41" applyNumberFormat="1" applyFont="1" applyFill="1" applyBorder="1" applyAlignment="1" applyProtection="1">
      <alignment horizontal="center"/>
    </xf>
    <xf numFmtId="0" fontId="23" fillId="0" borderId="0" xfId="40" applyNumberFormat="1" applyFont="1" applyFill="1" applyAlignment="1">
      <alignment horizontal="right"/>
    </xf>
    <xf numFmtId="0" fontId="23" fillId="0" borderId="0" xfId="40" applyNumberFormat="1" applyFont="1" applyFill="1" applyAlignment="1" applyProtection="1">
      <alignment horizontal="center"/>
    </xf>
    <xf numFmtId="0" fontId="22" fillId="0" borderId="10" xfId="44" applyFont="1" applyFill="1" applyBorder="1"/>
    <xf numFmtId="0" fontId="22" fillId="0" borderId="10" xfId="44" applyNumberFormat="1" applyFont="1" applyFill="1" applyBorder="1"/>
    <xf numFmtId="0" fontId="22" fillId="0" borderId="10" xfId="44" applyNumberFormat="1" applyFont="1" applyFill="1" applyBorder="1" applyAlignment="1" applyProtection="1">
      <alignment horizontal="left"/>
    </xf>
    <xf numFmtId="0" fontId="24" fillId="0" borderId="10" xfId="44" applyNumberFormat="1" applyFont="1" applyFill="1" applyBorder="1" applyAlignment="1" applyProtection="1">
      <alignment horizontal="left"/>
    </xf>
    <xf numFmtId="0" fontId="25" fillId="0" borderId="10" xfId="44" applyNumberFormat="1" applyFont="1" applyFill="1" applyBorder="1" applyAlignment="1" applyProtection="1">
      <alignment horizontal="right"/>
    </xf>
    <xf numFmtId="0" fontId="22" fillId="0" borderId="11" xfId="45" applyFont="1" applyFill="1" applyBorder="1" applyAlignment="1" applyProtection="1">
      <alignment horizontal="right" vertical="top" wrapText="1"/>
    </xf>
    <xf numFmtId="0" fontId="22" fillId="0" borderId="0" xfId="44" applyFont="1" applyFill="1" applyBorder="1" applyProtection="1"/>
    <xf numFmtId="0" fontId="22" fillId="0" borderId="0" xfId="45" applyFont="1" applyFill="1" applyProtection="1"/>
    <xf numFmtId="0" fontId="22" fillId="0" borderId="0" xfId="45" applyFont="1" applyFill="1" applyBorder="1" applyAlignment="1" applyProtection="1">
      <alignment vertical="top" wrapText="1"/>
    </xf>
    <xf numFmtId="0" fontId="22" fillId="0" borderId="0" xfId="45" applyFont="1" applyFill="1" applyBorder="1" applyAlignment="1" applyProtection="1">
      <alignment horizontal="right" vertical="top" wrapText="1"/>
    </xf>
    <xf numFmtId="0" fontId="22" fillId="0" borderId="10" xfId="45" applyFont="1" applyFill="1" applyBorder="1" applyAlignment="1" applyProtection="1">
      <alignment horizontal="right" vertical="top" wrapText="1"/>
    </xf>
    <xf numFmtId="0" fontId="22" fillId="0" borderId="10" xfId="44" applyNumberFormat="1" applyFont="1" applyFill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right"/>
    </xf>
    <xf numFmtId="0" fontId="22" fillId="0" borderId="0" xfId="42" applyFont="1" applyFill="1" applyAlignment="1">
      <alignment vertical="top" wrapText="1"/>
    </xf>
    <xf numFmtId="0" fontId="23" fillId="0" borderId="0" xfId="42" applyFont="1" applyFill="1" applyAlignment="1" applyProtection="1">
      <alignment horizontal="left" vertical="top" wrapText="1"/>
    </xf>
    <xf numFmtId="0" fontId="22" fillId="0" borderId="0" xfId="42" applyNumberFormat="1" applyFont="1" applyFill="1" applyAlignment="1" applyProtection="1">
      <alignment horizontal="right"/>
    </xf>
    <xf numFmtId="0" fontId="22" fillId="0" borderId="0" xfId="42" applyFont="1" applyFill="1" applyBorder="1" applyAlignment="1">
      <alignment vertical="top" wrapText="1"/>
    </xf>
    <xf numFmtId="0" fontId="23" fillId="0" borderId="0" xfId="42" applyFont="1" applyFill="1" applyBorder="1" applyAlignment="1" applyProtection="1">
      <alignment horizontal="left" vertical="top" wrapText="1"/>
    </xf>
    <xf numFmtId="0" fontId="22" fillId="0" borderId="0" xfId="42" applyNumberFormat="1" applyFont="1" applyFill="1" applyBorder="1" applyAlignment="1" applyProtection="1">
      <alignment horizontal="right"/>
    </xf>
    <xf numFmtId="0" fontId="22" fillId="0" borderId="12" xfId="28" applyNumberFormat="1" applyFont="1" applyFill="1" applyBorder="1" applyAlignment="1" applyProtection="1">
      <alignment horizontal="right" wrapText="1"/>
    </xf>
    <xf numFmtId="0" fontId="22" fillId="0" borderId="0" xfId="46" applyFont="1" applyFill="1" applyBorder="1" applyAlignment="1" applyProtection="1">
      <alignment horizontal="left" vertical="top" wrapText="1"/>
    </xf>
    <xf numFmtId="166" fontId="22" fillId="0" borderId="0" xfId="43" applyNumberFormat="1" applyFont="1" applyFill="1" applyBorder="1" applyAlignment="1">
      <alignment horizontal="right" vertical="top"/>
    </xf>
    <xf numFmtId="0" fontId="22" fillId="0" borderId="10" xfId="42" applyFont="1" applyFill="1" applyBorder="1" applyAlignment="1">
      <alignment vertical="top" wrapText="1"/>
    </xf>
    <xf numFmtId="0" fontId="22" fillId="0" borderId="0" xfId="46" applyFont="1" applyFill="1"/>
    <xf numFmtId="0" fontId="22" fillId="0" borderId="0" xfId="43" applyFont="1" applyFill="1" applyAlignment="1">
      <alignment horizontal="left" vertical="top"/>
    </xf>
    <xf numFmtId="0" fontId="23" fillId="0" borderId="0" xfId="43" applyFont="1" applyFill="1" applyAlignment="1">
      <alignment horizontal="right" vertical="top"/>
    </xf>
    <xf numFmtId="0" fontId="23" fillId="0" borderId="0" xfId="43" applyFont="1" applyFill="1" applyAlignment="1">
      <alignment vertical="top" wrapText="1"/>
    </xf>
    <xf numFmtId="0" fontId="22" fillId="0" borderId="0" xfId="43" applyNumberFormat="1" applyFont="1" applyFill="1"/>
    <xf numFmtId="168" fontId="23" fillId="0" borderId="0" xfId="43" applyNumberFormat="1" applyFont="1" applyFill="1" applyAlignment="1">
      <alignment horizontal="right" vertical="top"/>
    </xf>
    <xf numFmtId="166" fontId="22" fillId="0" borderId="0" xfId="43" applyNumberFormat="1" applyFont="1" applyFill="1" applyAlignment="1">
      <alignment horizontal="right" vertical="top"/>
    </xf>
    <xf numFmtId="0" fontId="22" fillId="0" borderId="0" xfId="43" applyFont="1" applyFill="1" applyAlignment="1">
      <alignment horizontal="right" vertical="top"/>
    </xf>
    <xf numFmtId="166" fontId="22" fillId="0" borderId="0" xfId="45" applyNumberFormat="1" applyFont="1" applyFill="1" applyBorder="1" applyAlignment="1" applyProtection="1">
      <alignment horizontal="right" vertical="top" wrapText="1"/>
    </xf>
    <xf numFmtId="0" fontId="22" fillId="0" borderId="12" xfId="42" applyFont="1" applyFill="1" applyBorder="1" applyAlignment="1">
      <alignment vertical="top" wrapText="1"/>
    </xf>
    <xf numFmtId="0" fontId="23" fillId="0" borderId="12" xfId="42" applyFont="1" applyFill="1" applyBorder="1" applyAlignment="1">
      <alignment vertical="top" wrapText="1"/>
    </xf>
    <xf numFmtId="0" fontId="23" fillId="0" borderId="12" xfId="42" applyFont="1" applyFill="1" applyBorder="1" applyAlignment="1" applyProtection="1">
      <alignment horizontal="left" vertical="top" wrapText="1"/>
    </xf>
    <xf numFmtId="0" fontId="22" fillId="0" borderId="10" xfId="40" applyNumberFormat="1" applyFont="1" applyFill="1" applyBorder="1" applyAlignment="1">
      <alignment horizontal="right"/>
    </xf>
    <xf numFmtId="0" fontId="22" fillId="0" borderId="10" xfId="47" applyNumberFormat="1" applyFont="1" applyFill="1" applyBorder="1" applyAlignment="1" applyProtection="1">
      <alignment horizontal="left" vertical="top" wrapText="1"/>
    </xf>
    <xf numFmtId="166" fontId="22" fillId="0" borderId="0" xfId="40" applyNumberFormat="1" applyFont="1" applyFill="1" applyAlignment="1">
      <alignment vertical="top" wrapText="1"/>
    </xf>
    <xf numFmtId="0" fontId="23" fillId="0" borderId="0" xfId="0" applyNumberFormat="1" applyFont="1" applyFill="1" applyBorder="1" applyAlignment="1" applyProtection="1">
      <alignment horizontal="center"/>
    </xf>
    <xf numFmtId="0" fontId="22" fillId="0" borderId="0" xfId="45" applyNumberFormat="1" applyFont="1" applyFill="1" applyProtection="1"/>
    <xf numFmtId="0" fontId="22" fillId="0" borderId="0" xfId="45" applyNumberFormat="1" applyFont="1" applyFill="1" applyAlignment="1" applyProtection="1">
      <alignment horizontal="right"/>
    </xf>
    <xf numFmtId="0" fontId="22" fillId="0" borderId="0" xfId="40" applyNumberFormat="1" applyFont="1" applyFill="1" applyAlignment="1">
      <alignment horizontal="right"/>
    </xf>
    <xf numFmtId="167" fontId="22" fillId="0" borderId="0" xfId="40" applyNumberFormat="1" applyFont="1" applyFill="1" applyAlignment="1">
      <alignment horizontal="right" vertical="top" wrapText="1"/>
    </xf>
    <xf numFmtId="0" fontId="22" fillId="0" borderId="0" xfId="40" applyFont="1" applyFill="1" applyAlignment="1">
      <alignment horizontal="right" vertical="top" wrapText="1"/>
    </xf>
    <xf numFmtId="0" fontId="22" fillId="0" borderId="0" xfId="28" applyNumberFormat="1" applyFont="1" applyFill="1" applyBorder="1" applyAlignment="1">
      <alignment horizontal="right" wrapText="1"/>
    </xf>
    <xf numFmtId="0" fontId="22" fillId="0" borderId="0" xfId="28" applyNumberFormat="1" applyFont="1" applyFill="1" applyBorder="1"/>
    <xf numFmtId="0" fontId="22" fillId="0" borderId="12" xfId="43" applyNumberFormat="1" applyFont="1" applyFill="1" applyBorder="1"/>
    <xf numFmtId="0" fontId="22" fillId="0" borderId="10" xfId="46" applyNumberFormat="1" applyFont="1" applyFill="1" applyBorder="1"/>
    <xf numFmtId="0" fontId="22" fillId="0" borderId="10" xfId="47" applyNumberFormat="1" applyFont="1" applyFill="1" applyBorder="1" applyAlignment="1" applyProtection="1">
      <alignment horizontal="right" wrapText="1"/>
    </xf>
    <xf numFmtId="0" fontId="23" fillId="0" borderId="10" xfId="43" applyFont="1" applyFill="1" applyBorder="1" applyAlignment="1">
      <alignment vertical="top" wrapText="1"/>
    </xf>
    <xf numFmtId="0" fontId="22" fillId="0" borderId="10" xfId="43" applyFont="1" applyFill="1" applyBorder="1" applyAlignment="1">
      <alignment vertical="top" wrapText="1"/>
    </xf>
    <xf numFmtId="166" fontId="22" fillId="0" borderId="10" xfId="43" applyNumberFormat="1" applyFont="1" applyFill="1" applyBorder="1" applyAlignment="1">
      <alignment horizontal="right" vertical="top"/>
    </xf>
    <xf numFmtId="0" fontId="22" fillId="0" borderId="10" xfId="46" applyFont="1" applyFill="1" applyBorder="1" applyAlignment="1" applyProtection="1">
      <alignment horizontal="left" vertical="top" wrapText="1"/>
    </xf>
    <xf numFmtId="164" fontId="22" fillId="0" borderId="0" xfId="28" applyFont="1" applyFill="1" applyBorder="1" applyAlignment="1" applyProtection="1">
      <alignment horizontal="right" wrapText="1"/>
    </xf>
    <xf numFmtId="164" fontId="22" fillId="0" borderId="12" xfId="28" applyFont="1" applyFill="1" applyBorder="1" applyAlignment="1" applyProtection="1">
      <alignment horizontal="right" wrapText="1"/>
    </xf>
    <xf numFmtId="164" fontId="22" fillId="0" borderId="0" xfId="28" applyFont="1" applyFill="1" applyAlignment="1">
      <alignment horizontal="right" wrapText="1"/>
    </xf>
    <xf numFmtId="164" fontId="22" fillId="0" borderId="12" xfId="28" applyFont="1" applyFill="1" applyBorder="1" applyAlignment="1">
      <alignment horizontal="right" wrapText="1"/>
    </xf>
    <xf numFmtId="164" fontId="22" fillId="0" borderId="10" xfId="28" applyFont="1" applyFill="1" applyBorder="1" applyAlignment="1">
      <alignment horizontal="right" wrapText="1"/>
    </xf>
    <xf numFmtId="0" fontId="22" fillId="0" borderId="0" xfId="43" applyFont="1" applyFill="1" applyBorder="1" applyAlignment="1">
      <alignment horizontal="left" vertical="top"/>
    </xf>
    <xf numFmtId="168" fontId="23" fillId="0" borderId="0" xfId="43" applyNumberFormat="1" applyFont="1" applyFill="1" applyBorder="1" applyAlignment="1">
      <alignment horizontal="right" vertical="top"/>
    </xf>
    <xf numFmtId="0" fontId="23" fillId="0" borderId="0" xfId="43" applyFont="1" applyFill="1" applyBorder="1" applyAlignment="1">
      <alignment vertical="top" wrapText="1"/>
    </xf>
    <xf numFmtId="0" fontId="22" fillId="0" borderId="0" xfId="43" applyFont="1" applyFill="1" applyBorder="1" applyAlignment="1">
      <alignment horizontal="right" vertical="top"/>
    </xf>
    <xf numFmtId="0" fontId="22" fillId="0" borderId="0" xfId="43" applyFont="1" applyFill="1" applyBorder="1" applyAlignment="1">
      <alignment vertical="top" wrapText="1"/>
    </xf>
    <xf numFmtId="0" fontId="22" fillId="0" borderId="10" xfId="43" applyFont="1" applyFill="1" applyBorder="1" applyAlignment="1">
      <alignment horizontal="left" vertical="top"/>
    </xf>
    <xf numFmtId="0" fontId="23" fillId="0" borderId="10" xfId="43" applyFont="1" applyFill="1" applyBorder="1" applyAlignment="1">
      <alignment horizontal="right" vertical="top"/>
    </xf>
    <xf numFmtId="0" fontId="22" fillId="0" borderId="12" xfId="28" applyNumberFormat="1" applyFont="1" applyFill="1" applyBorder="1" applyAlignment="1">
      <alignment horizontal="right" wrapText="1"/>
    </xf>
    <xf numFmtId="0" fontId="22" fillId="0" borderId="10" xfId="28" applyNumberFormat="1" applyFont="1" applyFill="1" applyBorder="1" applyAlignment="1">
      <alignment horizontal="right" wrapText="1"/>
    </xf>
    <xf numFmtId="0" fontId="22" fillId="0" borderId="12" xfId="28" applyNumberFormat="1" applyFont="1" applyFill="1" applyBorder="1"/>
    <xf numFmtId="0" fontId="22" fillId="0" borderId="0" xfId="43" applyFont="1" applyFill="1" applyBorder="1" applyAlignment="1" applyProtection="1">
      <alignment horizontal="right"/>
    </xf>
    <xf numFmtId="0" fontId="23" fillId="0" borderId="0" xfId="43" applyFont="1" applyFill="1" applyAlignment="1">
      <alignment horizontal="center" vertical="top"/>
    </xf>
    <xf numFmtId="0" fontId="22" fillId="0" borderId="0" xfId="43" applyNumberFormat="1" applyFont="1" applyFill="1" applyBorder="1"/>
    <xf numFmtId="0" fontId="22" fillId="0" borderId="11" xfId="28" applyNumberFormat="1" applyFont="1" applyFill="1" applyBorder="1"/>
    <xf numFmtId="0" fontId="22" fillId="0" borderId="0" xfId="43" applyFont="1" applyFill="1" applyAlignment="1"/>
    <xf numFmtId="0" fontId="22" fillId="0" borderId="0" xfId="43" applyFont="1" applyFill="1" applyBorder="1" applyAlignment="1"/>
    <xf numFmtId="0" fontId="22" fillId="0" borderId="0" xfId="43" applyNumberFormat="1" applyFont="1" applyFill="1" applyAlignment="1">
      <alignment vertical="top"/>
    </xf>
    <xf numFmtId="164" fontId="22" fillId="0" borderId="0" xfId="28" applyFont="1" applyFill="1" applyBorder="1" applyAlignment="1">
      <alignment horizontal="right" wrapText="1"/>
    </xf>
    <xf numFmtId="164" fontId="23" fillId="0" borderId="0" xfId="28" applyFont="1" applyFill="1" applyAlignment="1" applyProtection="1">
      <alignment horizontal="center"/>
    </xf>
    <xf numFmtId="0" fontId="22" fillId="0" borderId="11" xfId="45" applyFont="1" applyFill="1" applyBorder="1" applyAlignment="1" applyProtection="1">
      <alignment horizontal="left" vertical="top" wrapText="1"/>
    </xf>
    <xf numFmtId="0" fontId="22" fillId="0" borderId="0" xfId="44" applyFont="1" applyFill="1" applyBorder="1" applyAlignment="1" applyProtection="1">
      <alignment horizontal="left"/>
    </xf>
    <xf numFmtId="0" fontId="22" fillId="0" borderId="0" xfId="45" applyFont="1" applyFill="1" applyBorder="1" applyAlignment="1" applyProtection="1">
      <alignment horizontal="left" vertical="top" wrapText="1"/>
    </xf>
    <xf numFmtId="0" fontId="22" fillId="0" borderId="10" xfId="45" applyFont="1" applyFill="1" applyBorder="1" applyAlignment="1" applyProtection="1">
      <alignment horizontal="left" vertical="top" wrapText="1"/>
    </xf>
    <xf numFmtId="0" fontId="22" fillId="0" borderId="10" xfId="44" applyFont="1" applyFill="1" applyBorder="1" applyAlignment="1" applyProtection="1">
      <alignment horizontal="left"/>
    </xf>
    <xf numFmtId="0" fontId="22" fillId="0" borderId="10" xfId="45" applyFont="1" applyFill="1" applyBorder="1" applyAlignment="1" applyProtection="1">
      <alignment vertical="top"/>
    </xf>
    <xf numFmtId="0" fontId="22" fillId="0" borderId="10" xfId="45" applyFont="1" applyFill="1" applyBorder="1" applyAlignment="1" applyProtection="1"/>
    <xf numFmtId="49" fontId="22" fillId="0" borderId="0" xfId="40" applyNumberFormat="1" applyFont="1" applyFill="1" applyAlignment="1">
      <alignment horizontal="center"/>
    </xf>
    <xf numFmtId="49" fontId="22" fillId="0" borderId="10" xfId="45" applyNumberFormat="1" applyFont="1" applyFill="1" applyBorder="1" applyAlignment="1" applyProtection="1">
      <alignment horizontal="center" vertical="top"/>
    </xf>
    <xf numFmtId="49" fontId="22" fillId="0" borderId="0" xfId="45" applyNumberFormat="1" applyFont="1" applyFill="1" applyAlignment="1" applyProtection="1">
      <alignment horizontal="center"/>
    </xf>
    <xf numFmtId="49" fontId="22" fillId="0" borderId="0" xfId="46" applyNumberFormat="1" applyFont="1" applyFill="1" applyAlignment="1">
      <alignment horizontal="center"/>
    </xf>
    <xf numFmtId="164" fontId="22" fillId="0" borderId="0" xfId="28" applyFont="1" applyFill="1"/>
    <xf numFmtId="164" fontId="22" fillId="0" borderId="0" xfId="28" applyFont="1" applyFill="1" applyBorder="1"/>
    <xf numFmtId="0" fontId="22" fillId="0" borderId="10" xfId="43" applyFont="1" applyFill="1" applyBorder="1" applyAlignment="1">
      <alignment horizontal="right" vertical="top"/>
    </xf>
    <xf numFmtId="49" fontId="22" fillId="0" borderId="0" xfId="43" applyNumberFormat="1" applyFont="1" applyFill="1" applyAlignment="1">
      <alignment horizontal="right" vertical="top"/>
    </xf>
    <xf numFmtId="49" fontId="22" fillId="0" borderId="0" xfId="43" applyNumberFormat="1" applyFont="1" applyFill="1" applyBorder="1" applyAlignment="1">
      <alignment horizontal="right" vertical="top"/>
    </xf>
    <xf numFmtId="0" fontId="22" fillId="0" borderId="0" xfId="43" applyNumberFormat="1" applyFont="1" applyFill="1" applyBorder="1" applyAlignment="1">
      <alignment horizontal="right"/>
    </xf>
    <xf numFmtId="164" fontId="22" fillId="0" borderId="10" xfId="28" applyFont="1" applyFill="1" applyBorder="1" applyAlignment="1" applyProtection="1">
      <alignment horizontal="right" wrapText="1"/>
    </xf>
    <xf numFmtId="49" fontId="22" fillId="0" borderId="10" xfId="45" applyNumberFormat="1" applyFont="1" applyFill="1" applyBorder="1" applyAlignment="1" applyProtection="1">
      <alignment horizontal="center"/>
    </xf>
    <xf numFmtId="0" fontId="22" fillId="0" borderId="0" xfId="28" applyNumberFormat="1" applyFont="1" applyFill="1" applyBorder="1" applyAlignment="1" applyProtection="1">
      <alignment horizontal="right" wrapText="1"/>
    </xf>
    <xf numFmtId="49" fontId="22" fillId="0" borderId="0" xfId="46" applyNumberFormat="1" applyFont="1" applyFill="1"/>
    <xf numFmtId="164" fontId="22" fillId="0" borderId="11" xfId="28" applyFont="1" applyFill="1" applyBorder="1"/>
    <xf numFmtId="164" fontId="22" fillId="0" borderId="0" xfId="28" applyFont="1" applyFill="1" applyBorder="1" applyAlignment="1">
      <alignment wrapText="1"/>
    </xf>
    <xf numFmtId="164" fontId="22" fillId="0" borderId="0" xfId="28" applyFont="1" applyFill="1" applyAlignment="1">
      <alignment wrapText="1"/>
    </xf>
    <xf numFmtId="164" fontId="22" fillId="0" borderId="11" xfId="28" applyFont="1" applyFill="1" applyBorder="1" applyAlignment="1">
      <alignment wrapText="1"/>
    </xf>
    <xf numFmtId="164" fontId="1" fillId="0" borderId="0" xfId="28" applyFont="1" applyFill="1" applyAlignment="1">
      <alignment wrapText="1"/>
    </xf>
    <xf numFmtId="164" fontId="24" fillId="0" borderId="10" xfId="28" applyFont="1" applyFill="1" applyBorder="1" applyAlignment="1">
      <alignment wrapText="1"/>
    </xf>
    <xf numFmtId="164" fontId="22" fillId="0" borderId="0" xfId="28" applyFont="1" applyFill="1" applyAlignment="1" applyProtection="1">
      <alignment horizontal="right" wrapText="1"/>
    </xf>
    <xf numFmtId="0" fontId="22" fillId="0" borderId="0" xfId="53" applyFont="1" applyFill="1" applyBorder="1"/>
    <xf numFmtId="0" fontId="23" fillId="0" borderId="0" xfId="40" applyNumberFormat="1" applyFont="1" applyFill="1" applyBorder="1" applyAlignment="1" applyProtection="1">
      <alignment horizontal="center"/>
    </xf>
    <xf numFmtId="0" fontId="1" fillId="0" borderId="0" xfId="0" applyFont="1" applyFill="1" applyAlignment="1"/>
    <xf numFmtId="0" fontId="22" fillId="0" borderId="10" xfId="43" applyNumberFormat="1" applyFont="1" applyFill="1" applyBorder="1"/>
    <xf numFmtId="0" fontId="22" fillId="0" borderId="10" xfId="28" applyNumberFormat="1" applyFont="1" applyFill="1" applyBorder="1"/>
    <xf numFmtId="0" fontId="22" fillId="0" borderId="0" xfId="28" applyNumberFormat="1" applyFont="1" applyFill="1" applyAlignment="1">
      <alignment horizontal="right" wrapText="1"/>
    </xf>
    <xf numFmtId="0" fontId="22" fillId="0" borderId="0" xfId="28" applyNumberFormat="1" applyFont="1" applyFill="1"/>
    <xf numFmtId="0" fontId="22" fillId="0" borderId="0" xfId="28" applyNumberFormat="1" applyFont="1" applyFill="1" applyBorder="1" applyAlignment="1">
      <alignment wrapText="1"/>
    </xf>
    <xf numFmtId="0" fontId="22" fillId="0" borderId="12" xfId="28" applyNumberFormat="1" applyFont="1" applyFill="1" applyBorder="1" applyAlignment="1">
      <alignment wrapText="1"/>
    </xf>
    <xf numFmtId="0" fontId="22" fillId="0" borderId="10" xfId="28" applyNumberFormat="1" applyFont="1" applyFill="1" applyBorder="1" applyAlignment="1">
      <alignment wrapText="1"/>
    </xf>
    <xf numFmtId="0" fontId="26" fillId="0" borderId="0" xfId="40" applyFont="1" applyFill="1"/>
    <xf numFmtId="49" fontId="26" fillId="0" borderId="0" xfId="40" applyNumberFormat="1" applyFont="1" applyFill="1" applyAlignment="1">
      <alignment horizontal="center"/>
    </xf>
    <xf numFmtId="0" fontId="26" fillId="0" borderId="0" xfId="43" applyFont="1" applyFill="1" applyAlignment="1"/>
    <xf numFmtId="0" fontId="26" fillId="0" borderId="0" xfId="43" applyFont="1" applyFill="1" applyBorder="1" applyAlignment="1"/>
    <xf numFmtId="49" fontId="26" fillId="0" borderId="0" xfId="43" applyNumberFormat="1" applyFont="1" applyFill="1" applyAlignment="1">
      <alignment horizontal="center"/>
    </xf>
    <xf numFmtId="0" fontId="23" fillId="0" borderId="0" xfId="40" applyNumberFormat="1" applyFont="1" applyFill="1" applyBorder="1" applyAlignment="1" applyProtection="1">
      <alignment horizontal="center"/>
    </xf>
    <xf numFmtId="0" fontId="1" fillId="0" borderId="0" xfId="0" applyFont="1" applyFill="1" applyAlignment="1"/>
    <xf numFmtId="0" fontId="22" fillId="0" borderId="0" xfId="44" applyNumberFormat="1" applyFont="1" applyFill="1" applyBorder="1" applyAlignment="1" applyProtection="1">
      <alignment horizontal="center"/>
    </xf>
    <xf numFmtId="0" fontId="22" fillId="0" borderId="11" xfId="44" applyNumberFormat="1" applyFont="1" applyFill="1" applyBorder="1" applyAlignment="1" applyProtection="1">
      <alignment horizontal="center"/>
    </xf>
    <xf numFmtId="0" fontId="22" fillId="0" borderId="11" xfId="45" applyFont="1" applyFill="1" applyBorder="1" applyAlignment="1" applyProtection="1">
      <alignment horizontal="center" vertical="top"/>
    </xf>
    <xf numFmtId="49" fontId="22" fillId="0" borderId="11" xfId="45" applyNumberFormat="1" applyFont="1" applyFill="1" applyBorder="1" applyAlignment="1" applyProtection="1">
      <alignment horizontal="center" vertical="top"/>
    </xf>
    <xf numFmtId="0" fontId="22" fillId="0" borderId="11" xfId="45" applyFont="1" applyFill="1" applyBorder="1" applyAlignment="1" applyProtection="1">
      <alignment horizontal="center"/>
    </xf>
    <xf numFmtId="0" fontId="22" fillId="0" borderId="0" xfId="45" applyFont="1" applyFill="1" applyBorder="1" applyAlignment="1" applyProtection="1">
      <alignment horizontal="center" vertical="top"/>
    </xf>
    <xf numFmtId="49" fontId="22" fillId="0" borderId="0" xfId="45" applyNumberFormat="1" applyFont="1" applyFill="1" applyBorder="1" applyAlignment="1" applyProtection="1">
      <alignment horizontal="center" vertical="top"/>
    </xf>
    <xf numFmtId="0" fontId="22" fillId="0" borderId="0" xfId="45" applyFont="1" applyFill="1" applyBorder="1" applyAlignment="1" applyProtection="1">
      <alignment horizontal="center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10" xfId="54"/>
    <cellStyle name="Comma 2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4" xfId="53"/>
    <cellStyle name="Normal_budget 2004-05_2.6.04" xfId="40"/>
    <cellStyle name="Normal_BUDGET FOR  03-04" xfId="41"/>
    <cellStyle name="Normal_BUDGET FOR  03-04 10-02-03" xfId="42"/>
    <cellStyle name="Normal_budget for 03-04" xfId="43"/>
    <cellStyle name="Normal_BUDGET-2000" xfId="44"/>
    <cellStyle name="Normal_budgetDocNIC02-03" xfId="45"/>
    <cellStyle name="Normal_DEMAND17" xfId="46"/>
    <cellStyle name="Normal_DEMAND51" xfId="47"/>
    <cellStyle name="Note" xfId="48" builtinId="10" customBuiltin="1"/>
    <cellStyle name="Output" xfId="49" builtinId="21" customBuiltin="1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574">
          <cell r="D574" t="str">
            <v xml:space="preserve"> -</v>
          </cell>
          <cell r="E574" t="str">
            <v xml:space="preserve"> -</v>
          </cell>
          <cell r="F574" t="str">
            <v xml:space="preserve"> -</v>
          </cell>
          <cell r="G574" t="str">
            <v>-</v>
          </cell>
          <cell r="H574">
            <v>0</v>
          </cell>
          <cell r="I574">
            <v>0</v>
          </cell>
          <cell r="J574">
            <v>0</v>
          </cell>
          <cell r="K574" t="str">
            <v>-</v>
          </cell>
          <cell r="L574" t="str">
            <v xml:space="preserve"> 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224"/>
  <sheetViews>
    <sheetView tabSelected="1" view="pageBreakPreview" zoomScaleSheetLayoutView="100" workbookViewId="0">
      <selection activeCell="A113" sqref="A113:X149"/>
    </sheetView>
  </sheetViews>
  <sheetFormatPr defaultColWidth="12.42578125" defaultRowHeight="12.75"/>
  <cols>
    <col min="1" max="1" width="6.42578125" style="4" customWidth="1"/>
    <col min="2" max="2" width="8.140625" style="4" customWidth="1"/>
    <col min="3" max="3" width="34.5703125" style="3" customWidth="1"/>
    <col min="4" max="4" width="8.5703125" style="9" customWidth="1"/>
    <col min="5" max="5" width="9.42578125" style="9" customWidth="1"/>
    <col min="6" max="6" width="8.42578125" style="9" customWidth="1"/>
    <col min="7" max="8" width="8.5703125" style="9" customWidth="1"/>
    <col min="9" max="9" width="8.42578125" style="9" customWidth="1"/>
    <col min="10" max="10" width="8.5703125" style="9" customWidth="1"/>
    <col min="11" max="11" width="9.140625" style="117" customWidth="1"/>
    <col min="12" max="12" width="8.42578125" style="9" customWidth="1"/>
    <col min="13" max="15" width="10.5703125" style="3" hidden="1" customWidth="1"/>
    <col min="16" max="16" width="5.5703125" style="3" hidden="1" customWidth="1"/>
    <col min="17" max="17" width="8.140625" style="3" hidden="1" customWidth="1"/>
    <col min="18" max="22" width="5.5703125" style="3" hidden="1" customWidth="1"/>
    <col min="23" max="25" width="10.5703125" style="3" customWidth="1"/>
    <col min="26" max="26" width="5.5703125" style="3" customWidth="1"/>
    <col min="27" max="27" width="10.5703125" style="101" customWidth="1"/>
    <col min="28" max="16384" width="12.42578125" style="3"/>
  </cols>
  <sheetData>
    <row r="1" spans="1:32" ht="14.25" customHeight="1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32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32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19"/>
      <c r="L3" s="124"/>
    </row>
    <row r="4" spans="1:32">
      <c r="A4" s="1"/>
      <c r="C4" s="2"/>
      <c r="D4" s="85" t="s">
        <v>37</v>
      </c>
      <c r="E4" s="86">
        <v>3604</v>
      </c>
      <c r="F4" s="91" t="s">
        <v>77</v>
      </c>
    </row>
    <row r="5" spans="1:32">
      <c r="A5" s="1"/>
      <c r="C5" s="2"/>
      <c r="D5" s="85"/>
      <c r="E5" s="86"/>
      <c r="F5" s="91" t="s">
        <v>78</v>
      </c>
    </row>
    <row r="6" spans="1:32">
      <c r="A6" s="10" t="s">
        <v>84</v>
      </c>
      <c r="B6" s="3"/>
      <c r="E6" s="11"/>
    </row>
    <row r="7" spans="1:32">
      <c r="A7" s="12"/>
      <c r="B7" s="3"/>
      <c r="D7" s="13"/>
      <c r="E7" s="14" t="s">
        <v>2</v>
      </c>
      <c r="F7" s="14" t="s">
        <v>3</v>
      </c>
      <c r="G7" s="14" t="s">
        <v>4</v>
      </c>
    </row>
    <row r="8" spans="1:32">
      <c r="A8" s="12"/>
      <c r="B8" s="3"/>
      <c r="D8" s="15" t="s">
        <v>5</v>
      </c>
      <c r="E8" s="16">
        <f>L111</f>
        <v>70218</v>
      </c>
      <c r="F8" s="93">
        <v>0</v>
      </c>
      <c r="G8" s="16">
        <f>F8+E8</f>
        <v>70218</v>
      </c>
    </row>
    <row r="9" spans="1:32">
      <c r="A9" s="10" t="s">
        <v>6</v>
      </c>
      <c r="B9" s="3"/>
      <c r="C9" s="6"/>
    </row>
    <row r="10" spans="1:32" ht="13.5">
      <c r="C10" s="17"/>
      <c r="D10" s="18"/>
      <c r="E10" s="18"/>
      <c r="F10" s="18"/>
      <c r="G10" s="18"/>
      <c r="H10" s="18"/>
      <c r="I10" s="19"/>
      <c r="J10" s="20"/>
      <c r="K10" s="120"/>
      <c r="L10" s="21" t="s">
        <v>75</v>
      </c>
    </row>
    <row r="11" spans="1:32" s="24" customFormat="1">
      <c r="A11" s="94"/>
      <c r="B11" s="22"/>
      <c r="C11" s="95"/>
      <c r="D11" s="140" t="s">
        <v>7</v>
      </c>
      <c r="E11" s="140"/>
      <c r="F11" s="139" t="s">
        <v>8</v>
      </c>
      <c r="G11" s="139"/>
      <c r="H11" s="139" t="s">
        <v>9</v>
      </c>
      <c r="I11" s="139"/>
      <c r="J11" s="139" t="s">
        <v>8</v>
      </c>
      <c r="K11" s="139"/>
      <c r="L11" s="139"/>
      <c r="M11" s="141" t="s">
        <v>59</v>
      </c>
      <c r="N11" s="141"/>
      <c r="O11" s="141"/>
      <c r="P11" s="141"/>
      <c r="Q11" s="142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3"/>
      <c r="AC11" s="143"/>
      <c r="AD11" s="143"/>
      <c r="AE11" s="143"/>
      <c r="AF11" s="143"/>
    </row>
    <row r="12" spans="1:32" s="24" customFormat="1">
      <c r="A12" s="96"/>
      <c r="B12" s="26"/>
      <c r="C12" s="95" t="s">
        <v>10</v>
      </c>
      <c r="D12" s="139" t="s">
        <v>79</v>
      </c>
      <c r="E12" s="139"/>
      <c r="F12" s="139" t="s">
        <v>80</v>
      </c>
      <c r="G12" s="139"/>
      <c r="H12" s="139" t="s">
        <v>80</v>
      </c>
      <c r="I12" s="139"/>
      <c r="J12" s="139" t="s">
        <v>85</v>
      </c>
      <c r="K12" s="139"/>
      <c r="L12" s="139"/>
      <c r="M12" s="144" t="s">
        <v>60</v>
      </c>
      <c r="N12" s="144"/>
      <c r="O12" s="144"/>
      <c r="P12" s="144"/>
      <c r="Q12" s="145"/>
      <c r="R12" s="144" t="s">
        <v>61</v>
      </c>
      <c r="S12" s="144"/>
      <c r="T12" s="144"/>
      <c r="U12" s="144"/>
      <c r="V12" s="144"/>
      <c r="W12" s="144"/>
      <c r="X12" s="144"/>
      <c r="Y12" s="144"/>
      <c r="Z12" s="144"/>
      <c r="AA12" s="144"/>
      <c r="AB12" s="146"/>
      <c r="AC12" s="146"/>
      <c r="AD12" s="146"/>
      <c r="AE12" s="146"/>
      <c r="AF12" s="146"/>
    </row>
    <row r="13" spans="1:32" s="24" customFormat="1">
      <c r="A13" s="97"/>
      <c r="B13" s="27"/>
      <c r="C13" s="98"/>
      <c r="D13" s="28" t="s">
        <v>11</v>
      </c>
      <c r="E13" s="28" t="s">
        <v>12</v>
      </c>
      <c r="F13" s="28" t="s">
        <v>11</v>
      </c>
      <c r="G13" s="28" t="s">
        <v>12</v>
      </c>
      <c r="H13" s="28" t="s">
        <v>11</v>
      </c>
      <c r="I13" s="28" t="s">
        <v>12</v>
      </c>
      <c r="J13" s="28" t="s">
        <v>11</v>
      </c>
      <c r="K13" s="111" t="s">
        <v>12</v>
      </c>
      <c r="L13" s="28" t="s">
        <v>4</v>
      </c>
      <c r="M13" s="99" t="s">
        <v>62</v>
      </c>
      <c r="N13" s="99" t="s">
        <v>63</v>
      </c>
      <c r="O13" s="99" t="s">
        <v>64</v>
      </c>
      <c r="P13" s="99" t="s">
        <v>65</v>
      </c>
      <c r="Q13" s="102" t="s">
        <v>66</v>
      </c>
      <c r="R13" s="99" t="s">
        <v>62</v>
      </c>
      <c r="S13" s="99" t="s">
        <v>63</v>
      </c>
      <c r="T13" s="99" t="s">
        <v>64</v>
      </c>
      <c r="U13" s="99" t="s">
        <v>65</v>
      </c>
      <c r="V13" s="102" t="s">
        <v>66</v>
      </c>
      <c r="W13" s="99"/>
      <c r="X13" s="99"/>
      <c r="Y13" s="99"/>
      <c r="Z13" s="99"/>
      <c r="AA13" s="102"/>
      <c r="AB13" s="100"/>
      <c r="AC13" s="100"/>
      <c r="AD13" s="100"/>
      <c r="AE13" s="100"/>
      <c r="AF13" s="112"/>
    </row>
    <row r="14" spans="1:32" s="24" customFormat="1" ht="11.1" customHeight="1">
      <c r="A14" s="25"/>
      <c r="B14" s="26"/>
      <c r="C14" s="23"/>
      <c r="D14" s="29"/>
      <c r="E14" s="29"/>
      <c r="F14" s="29"/>
      <c r="G14" s="29"/>
      <c r="H14" s="29"/>
      <c r="I14" s="29"/>
      <c r="J14" s="29"/>
      <c r="K14" s="70"/>
      <c r="L14" s="29"/>
      <c r="AA14" s="103"/>
    </row>
    <row r="15" spans="1:32">
      <c r="A15" s="30"/>
      <c r="B15" s="30"/>
      <c r="C15" s="31" t="s">
        <v>13</v>
      </c>
      <c r="D15" s="32"/>
      <c r="E15" s="32"/>
      <c r="F15" s="32"/>
      <c r="G15" s="32"/>
      <c r="H15" s="32"/>
      <c r="I15" s="32"/>
      <c r="J15" s="32"/>
      <c r="K15" s="121"/>
      <c r="L15" s="32"/>
    </row>
    <row r="16" spans="1:32" ht="26.45" customHeight="1">
      <c r="A16" s="41" t="s">
        <v>14</v>
      </c>
      <c r="B16" s="42">
        <v>3604</v>
      </c>
      <c r="C16" s="43" t="s">
        <v>22</v>
      </c>
      <c r="D16" s="44"/>
      <c r="E16" s="44"/>
      <c r="F16" s="44"/>
      <c r="G16" s="44"/>
      <c r="H16" s="44"/>
      <c r="I16" s="44"/>
      <c r="J16" s="44"/>
      <c r="L16" s="44"/>
      <c r="W16" s="132"/>
      <c r="X16" s="132"/>
      <c r="Y16" s="132"/>
      <c r="Z16" s="132"/>
      <c r="AA16" s="133"/>
    </row>
    <row r="17" spans="1:27" ht="26.45" customHeight="1">
      <c r="A17" s="41"/>
      <c r="B17" s="45">
        <v>0.108</v>
      </c>
      <c r="C17" s="43" t="s">
        <v>23</v>
      </c>
      <c r="D17" s="44"/>
      <c r="E17" s="44"/>
      <c r="F17" s="44"/>
      <c r="G17" s="44"/>
      <c r="H17" s="44"/>
      <c r="I17" s="44"/>
      <c r="J17" s="44"/>
      <c r="L17" s="44"/>
      <c r="W17" s="132"/>
      <c r="X17" s="132"/>
      <c r="Y17" s="132"/>
      <c r="Z17" s="132"/>
      <c r="AA17" s="133"/>
    </row>
    <row r="18" spans="1:27" ht="26.45" customHeight="1">
      <c r="A18" s="41"/>
      <c r="B18" s="108" t="s">
        <v>81</v>
      </c>
      <c r="C18" s="37" t="s">
        <v>24</v>
      </c>
      <c r="D18" s="44"/>
      <c r="E18" s="44"/>
      <c r="F18" s="44"/>
      <c r="G18" s="44"/>
      <c r="H18" s="44"/>
      <c r="I18" s="44"/>
      <c r="J18" s="44"/>
      <c r="L18" s="44"/>
      <c r="W18" s="132"/>
      <c r="X18" s="132"/>
      <c r="Y18" s="132"/>
      <c r="Z18" s="132"/>
      <c r="AA18" s="133"/>
    </row>
    <row r="19" spans="1:27" ht="26.45" customHeight="1">
      <c r="A19" s="75"/>
      <c r="B19" s="78" t="s">
        <v>38</v>
      </c>
      <c r="C19" s="79" t="s">
        <v>25</v>
      </c>
      <c r="D19" s="92">
        <v>0</v>
      </c>
      <c r="E19" s="61">
        <v>19522</v>
      </c>
      <c r="F19" s="92">
        <v>0</v>
      </c>
      <c r="G19" s="87">
        <v>22131</v>
      </c>
      <c r="H19" s="92">
        <v>0</v>
      </c>
      <c r="I19" s="61">
        <v>22131</v>
      </c>
      <c r="J19" s="92">
        <v>0</v>
      </c>
      <c r="K19" s="92">
        <v>0</v>
      </c>
      <c r="L19" s="92">
        <f>SUM(J19:K19)</f>
        <v>0</v>
      </c>
      <c r="M19" s="89" t="s">
        <v>76</v>
      </c>
      <c r="N19" s="90" t="s">
        <v>76</v>
      </c>
      <c r="O19" s="90" t="s">
        <v>76</v>
      </c>
      <c r="P19" s="89" t="s">
        <v>76</v>
      </c>
      <c r="Q19" s="89" t="s">
        <v>76</v>
      </c>
      <c r="R19" s="89"/>
      <c r="S19" s="89"/>
      <c r="T19" s="89"/>
      <c r="U19" s="89"/>
      <c r="V19" s="89"/>
      <c r="W19" s="134"/>
      <c r="X19" s="135"/>
      <c r="Y19" s="135"/>
      <c r="Z19" s="134"/>
      <c r="AA19" s="136"/>
    </row>
    <row r="20" spans="1:27" ht="26.45" customHeight="1">
      <c r="A20" s="75" t="s">
        <v>4</v>
      </c>
      <c r="B20" s="108" t="s">
        <v>81</v>
      </c>
      <c r="C20" s="37" t="s">
        <v>24</v>
      </c>
      <c r="D20" s="73">
        <f t="shared" ref="D20:L20" si="0">D19</f>
        <v>0</v>
      </c>
      <c r="E20" s="82">
        <f t="shared" si="0"/>
        <v>19522</v>
      </c>
      <c r="F20" s="73">
        <f t="shared" si="0"/>
        <v>0</v>
      </c>
      <c r="G20" s="84">
        <f t="shared" si="0"/>
        <v>22131</v>
      </c>
      <c r="H20" s="73">
        <f t="shared" si="0"/>
        <v>0</v>
      </c>
      <c r="I20" s="82">
        <f t="shared" si="0"/>
        <v>22131</v>
      </c>
      <c r="J20" s="73">
        <f t="shared" si="0"/>
        <v>0</v>
      </c>
      <c r="K20" s="73">
        <f>K19</f>
        <v>0</v>
      </c>
      <c r="L20" s="73">
        <f t="shared" si="0"/>
        <v>0</v>
      </c>
      <c r="W20" s="132"/>
      <c r="X20" s="132"/>
      <c r="Y20" s="132"/>
      <c r="Z20" s="132"/>
      <c r="AA20" s="133"/>
    </row>
    <row r="21" spans="1:27" ht="11.1" customHeight="1">
      <c r="A21" s="75"/>
      <c r="B21" s="38"/>
      <c r="C21" s="37"/>
      <c r="D21" s="62"/>
      <c r="E21" s="62"/>
      <c r="F21" s="62"/>
      <c r="G21" s="62"/>
      <c r="H21" s="62"/>
      <c r="I21" s="62"/>
      <c r="J21" s="62"/>
      <c r="K21" s="116"/>
      <c r="L21" s="62"/>
      <c r="W21" s="132"/>
      <c r="X21" s="132"/>
      <c r="Y21" s="132"/>
      <c r="Z21" s="132"/>
      <c r="AA21" s="133"/>
    </row>
    <row r="22" spans="1:27" ht="26.45" customHeight="1">
      <c r="A22" s="75"/>
      <c r="B22" s="108" t="s">
        <v>82</v>
      </c>
      <c r="C22" s="37" t="s">
        <v>26</v>
      </c>
      <c r="D22" s="87"/>
      <c r="E22" s="87"/>
      <c r="F22" s="87"/>
      <c r="G22" s="87"/>
      <c r="H22" s="87"/>
      <c r="I22" s="87"/>
      <c r="J22" s="87"/>
      <c r="K22" s="116"/>
      <c r="L22" s="87"/>
      <c r="W22" s="132"/>
      <c r="X22" s="132"/>
      <c r="Y22" s="132"/>
      <c r="Z22" s="132"/>
      <c r="AA22" s="133"/>
    </row>
    <row r="23" spans="1:27" ht="26.45" customHeight="1">
      <c r="A23" s="75"/>
      <c r="B23" s="78" t="s">
        <v>39</v>
      </c>
      <c r="C23" s="79" t="s">
        <v>27</v>
      </c>
      <c r="D23" s="74">
        <v>0</v>
      </c>
      <c r="E23" s="83">
        <v>4142</v>
      </c>
      <c r="F23" s="74">
        <v>0</v>
      </c>
      <c r="G23" s="125">
        <v>4696</v>
      </c>
      <c r="H23" s="74">
        <v>0</v>
      </c>
      <c r="I23" s="83">
        <v>4696</v>
      </c>
      <c r="J23" s="74">
        <v>0</v>
      </c>
      <c r="K23" s="74">
        <v>0</v>
      </c>
      <c r="L23" s="74">
        <f>SUM(J23:K23)</f>
        <v>0</v>
      </c>
      <c r="M23" s="89" t="s">
        <v>76</v>
      </c>
      <c r="N23" s="90" t="s">
        <v>76</v>
      </c>
      <c r="O23" s="90" t="s">
        <v>76</v>
      </c>
      <c r="P23" s="89" t="s">
        <v>76</v>
      </c>
      <c r="Q23" s="89" t="s">
        <v>76</v>
      </c>
      <c r="R23" s="89"/>
      <c r="S23" s="89"/>
      <c r="T23" s="89"/>
      <c r="U23" s="89"/>
      <c r="V23" s="89"/>
      <c r="W23" s="134"/>
      <c r="X23" s="135"/>
      <c r="Y23" s="135"/>
      <c r="Z23" s="134"/>
      <c r="AA23" s="136"/>
    </row>
    <row r="24" spans="1:27" ht="26.45" customHeight="1">
      <c r="A24" s="75" t="s">
        <v>4</v>
      </c>
      <c r="B24" s="109" t="s">
        <v>82</v>
      </c>
      <c r="C24" s="37" t="s">
        <v>26</v>
      </c>
      <c r="D24" s="74">
        <f t="shared" ref="D24:L24" si="1">D23</f>
        <v>0</v>
      </c>
      <c r="E24" s="83">
        <f t="shared" si="1"/>
        <v>4142</v>
      </c>
      <c r="F24" s="74">
        <f t="shared" si="1"/>
        <v>0</v>
      </c>
      <c r="G24" s="126">
        <f t="shared" si="1"/>
        <v>4696</v>
      </c>
      <c r="H24" s="74">
        <f t="shared" si="1"/>
        <v>0</v>
      </c>
      <c r="I24" s="83">
        <f t="shared" si="1"/>
        <v>4696</v>
      </c>
      <c r="J24" s="74">
        <f t="shared" si="1"/>
        <v>0</v>
      </c>
      <c r="K24" s="74">
        <f>K23</f>
        <v>0</v>
      </c>
      <c r="L24" s="74">
        <f t="shared" si="1"/>
        <v>0</v>
      </c>
      <c r="W24" s="132"/>
      <c r="X24" s="132"/>
      <c r="Y24" s="132"/>
      <c r="Z24" s="132"/>
      <c r="AA24" s="133"/>
    </row>
    <row r="25" spans="1:27" ht="11.1" customHeight="1">
      <c r="A25" s="75"/>
      <c r="B25" s="38"/>
      <c r="C25" s="37"/>
      <c r="D25" s="92"/>
      <c r="E25" s="61"/>
      <c r="F25" s="92"/>
      <c r="G25" s="62"/>
      <c r="H25" s="92"/>
      <c r="I25" s="61"/>
      <c r="J25" s="92"/>
      <c r="K25" s="116"/>
      <c r="L25" s="106"/>
      <c r="W25" s="132"/>
      <c r="X25" s="132"/>
      <c r="Y25" s="132"/>
      <c r="Z25" s="132"/>
      <c r="AA25" s="133"/>
    </row>
    <row r="26" spans="1:27" ht="38.25">
      <c r="A26" s="75"/>
      <c r="B26" s="109" t="s">
        <v>83</v>
      </c>
      <c r="C26" s="37" t="s">
        <v>28</v>
      </c>
      <c r="D26" s="110"/>
      <c r="E26" s="87"/>
      <c r="F26" s="87"/>
      <c r="G26" s="87"/>
      <c r="H26" s="87"/>
      <c r="I26" s="87"/>
      <c r="J26" s="87"/>
      <c r="K26" s="116"/>
      <c r="L26" s="106"/>
      <c r="W26" s="132"/>
      <c r="X26" s="132"/>
      <c r="Y26" s="132"/>
      <c r="Z26" s="132"/>
      <c r="AA26" s="133"/>
    </row>
    <row r="27" spans="1:27" ht="25.5">
      <c r="A27" s="80"/>
      <c r="B27" s="107" t="s">
        <v>40</v>
      </c>
      <c r="C27" s="67" t="s">
        <v>29</v>
      </c>
      <c r="D27" s="111">
        <v>0</v>
      </c>
      <c r="E27" s="83">
        <v>1442</v>
      </c>
      <c r="F27" s="74">
        <v>0</v>
      </c>
      <c r="G27" s="125">
        <v>1635</v>
      </c>
      <c r="H27" s="74">
        <v>0</v>
      </c>
      <c r="I27" s="83">
        <v>1635</v>
      </c>
      <c r="J27" s="74">
        <v>0</v>
      </c>
      <c r="K27" s="74">
        <v>0</v>
      </c>
      <c r="L27" s="74">
        <f>SUM(J27:K27)</f>
        <v>0</v>
      </c>
      <c r="M27" s="89" t="s">
        <v>76</v>
      </c>
      <c r="N27" s="90" t="s">
        <v>76</v>
      </c>
      <c r="O27" s="90" t="s">
        <v>76</v>
      </c>
      <c r="P27" s="89" t="s">
        <v>76</v>
      </c>
      <c r="Q27" s="89" t="s">
        <v>76</v>
      </c>
      <c r="R27" s="89"/>
      <c r="S27" s="89"/>
      <c r="T27" s="89"/>
      <c r="U27" s="89"/>
      <c r="V27" s="89"/>
      <c r="W27" s="134"/>
      <c r="X27" s="135"/>
      <c r="Y27" s="135"/>
      <c r="Z27" s="134"/>
      <c r="AA27" s="136"/>
    </row>
    <row r="28" spans="1:27" ht="29.1" customHeight="1">
      <c r="A28" s="41"/>
      <c r="B28" s="47" t="s">
        <v>41</v>
      </c>
      <c r="C28" s="12" t="s">
        <v>30</v>
      </c>
      <c r="D28" s="70">
        <v>0</v>
      </c>
      <c r="E28" s="127">
        <v>3088</v>
      </c>
      <c r="F28" s="72">
        <v>0</v>
      </c>
      <c r="G28" s="44">
        <v>3501</v>
      </c>
      <c r="H28" s="72">
        <v>0</v>
      </c>
      <c r="I28" s="127">
        <v>3501</v>
      </c>
      <c r="J28" s="72">
        <v>0</v>
      </c>
      <c r="K28" s="72">
        <v>0</v>
      </c>
      <c r="L28" s="72">
        <f>SUM(J28:K28)</f>
        <v>0</v>
      </c>
      <c r="M28" s="89" t="s">
        <v>76</v>
      </c>
      <c r="N28" s="90" t="s">
        <v>76</v>
      </c>
      <c r="O28" s="90" t="s">
        <v>76</v>
      </c>
      <c r="P28" s="89" t="s">
        <v>76</v>
      </c>
      <c r="Q28" s="89" t="s">
        <v>76</v>
      </c>
      <c r="R28" s="89"/>
      <c r="S28" s="89"/>
      <c r="T28" s="89"/>
      <c r="U28" s="89"/>
      <c r="V28" s="89"/>
      <c r="W28" s="134"/>
      <c r="X28" s="135"/>
      <c r="Y28" s="135"/>
      <c r="Z28" s="134"/>
      <c r="AA28" s="136"/>
    </row>
    <row r="29" spans="1:27" ht="29.1" customHeight="1">
      <c r="A29" s="41"/>
      <c r="B29" s="47" t="s">
        <v>42</v>
      </c>
      <c r="C29" s="12" t="s">
        <v>31</v>
      </c>
      <c r="D29" s="72">
        <v>0</v>
      </c>
      <c r="E29" s="127">
        <v>1383</v>
      </c>
      <c r="F29" s="72">
        <v>0</v>
      </c>
      <c r="G29" s="44">
        <v>1568</v>
      </c>
      <c r="H29" s="72">
        <v>0</v>
      </c>
      <c r="I29" s="127">
        <v>1568</v>
      </c>
      <c r="J29" s="72">
        <v>0</v>
      </c>
      <c r="K29" s="72">
        <v>0</v>
      </c>
      <c r="L29" s="72">
        <f>SUM(J29:K29)</f>
        <v>0</v>
      </c>
      <c r="M29" s="89" t="s">
        <v>76</v>
      </c>
      <c r="N29" s="90" t="s">
        <v>76</v>
      </c>
      <c r="O29" s="90" t="s">
        <v>76</v>
      </c>
      <c r="P29" s="89" t="s">
        <v>76</v>
      </c>
      <c r="Q29" s="89" t="s">
        <v>76</v>
      </c>
      <c r="R29" s="89"/>
      <c r="S29" s="89"/>
      <c r="T29" s="89"/>
      <c r="U29" s="89"/>
      <c r="V29" s="89"/>
      <c r="W29" s="134"/>
      <c r="X29" s="135"/>
      <c r="Y29" s="135"/>
      <c r="Z29" s="134"/>
      <c r="AA29" s="136"/>
    </row>
    <row r="30" spans="1:27" ht="29.1" customHeight="1">
      <c r="A30" s="41"/>
      <c r="B30" s="47" t="s">
        <v>51</v>
      </c>
      <c r="C30" s="12" t="s">
        <v>32</v>
      </c>
      <c r="D30" s="72">
        <v>0</v>
      </c>
      <c r="E30" s="127">
        <v>1463</v>
      </c>
      <c r="F30" s="72">
        <v>0</v>
      </c>
      <c r="G30" s="44">
        <v>1658</v>
      </c>
      <c r="H30" s="72">
        <v>0</v>
      </c>
      <c r="I30" s="127">
        <v>1658</v>
      </c>
      <c r="J30" s="72">
        <v>0</v>
      </c>
      <c r="K30" s="72">
        <v>0</v>
      </c>
      <c r="L30" s="72">
        <f>SUM(J30:K30)</f>
        <v>0</v>
      </c>
      <c r="M30" s="89" t="s">
        <v>76</v>
      </c>
      <c r="N30" s="90" t="s">
        <v>76</v>
      </c>
      <c r="O30" s="90" t="s">
        <v>76</v>
      </c>
      <c r="P30" s="89" t="s">
        <v>76</v>
      </c>
      <c r="Q30" s="89" t="s">
        <v>76</v>
      </c>
      <c r="R30" s="89"/>
      <c r="S30" s="89"/>
      <c r="T30" s="89"/>
      <c r="U30" s="89"/>
      <c r="V30" s="89"/>
      <c r="W30" s="134"/>
      <c r="X30" s="135"/>
      <c r="Y30" s="135"/>
      <c r="Z30" s="134"/>
      <c r="AA30" s="136"/>
    </row>
    <row r="31" spans="1:27" ht="29.1" customHeight="1">
      <c r="A31" s="75"/>
      <c r="B31" s="78" t="s">
        <v>52</v>
      </c>
      <c r="C31" s="79" t="s">
        <v>33</v>
      </c>
      <c r="D31" s="74">
        <v>0</v>
      </c>
      <c r="E31" s="83">
        <v>2020</v>
      </c>
      <c r="F31" s="74">
        <v>0</v>
      </c>
      <c r="G31" s="125">
        <v>2290</v>
      </c>
      <c r="H31" s="74">
        <v>0</v>
      </c>
      <c r="I31" s="83">
        <v>2290</v>
      </c>
      <c r="J31" s="74">
        <v>0</v>
      </c>
      <c r="K31" s="74">
        <v>0</v>
      </c>
      <c r="L31" s="74">
        <f>SUM(J31:K31)</f>
        <v>0</v>
      </c>
      <c r="M31" s="89" t="s">
        <v>76</v>
      </c>
      <c r="N31" s="90" t="s">
        <v>76</v>
      </c>
      <c r="O31" s="90" t="s">
        <v>76</v>
      </c>
      <c r="P31" s="89" t="s">
        <v>76</v>
      </c>
      <c r="Q31" s="89" t="s">
        <v>76</v>
      </c>
      <c r="R31" s="89"/>
      <c r="S31" s="89"/>
      <c r="T31" s="89"/>
      <c r="U31" s="89"/>
      <c r="V31" s="89"/>
      <c r="W31" s="134"/>
      <c r="X31" s="135"/>
      <c r="Y31" s="135"/>
      <c r="Z31" s="134"/>
      <c r="AA31" s="136"/>
    </row>
    <row r="32" spans="1:27" ht="38.25">
      <c r="A32" s="41" t="s">
        <v>4</v>
      </c>
      <c r="B32" s="108" t="s">
        <v>83</v>
      </c>
      <c r="C32" s="37" t="s">
        <v>28</v>
      </c>
      <c r="D32" s="74">
        <f t="shared" ref="D32:L32" si="2">SUM(D27:D31)</f>
        <v>0</v>
      </c>
      <c r="E32" s="83">
        <f t="shared" si="2"/>
        <v>9396</v>
      </c>
      <c r="F32" s="74">
        <f t="shared" si="2"/>
        <v>0</v>
      </c>
      <c r="G32" s="126">
        <f t="shared" si="2"/>
        <v>10652</v>
      </c>
      <c r="H32" s="74">
        <f t="shared" si="2"/>
        <v>0</v>
      </c>
      <c r="I32" s="83">
        <f t="shared" si="2"/>
        <v>10652</v>
      </c>
      <c r="J32" s="74">
        <f t="shared" si="2"/>
        <v>0</v>
      </c>
      <c r="K32" s="74">
        <f>SUM(K27:K31)</f>
        <v>0</v>
      </c>
      <c r="L32" s="74">
        <f t="shared" si="2"/>
        <v>0</v>
      </c>
      <c r="W32" s="132"/>
      <c r="X32" s="132"/>
      <c r="Y32" s="132"/>
      <c r="Z32" s="132"/>
      <c r="AA32" s="133"/>
    </row>
    <row r="33" spans="1:27" ht="29.1" customHeight="1">
      <c r="A33" s="75" t="s">
        <v>4</v>
      </c>
      <c r="B33" s="76">
        <v>0.108</v>
      </c>
      <c r="C33" s="77" t="s">
        <v>23</v>
      </c>
      <c r="D33" s="73">
        <f t="shared" ref="D33:L33" si="3">D20+D24+D32</f>
        <v>0</v>
      </c>
      <c r="E33" s="82">
        <f t="shared" si="3"/>
        <v>33060</v>
      </c>
      <c r="F33" s="73">
        <f t="shared" si="3"/>
        <v>0</v>
      </c>
      <c r="G33" s="63">
        <f t="shared" si="3"/>
        <v>37479</v>
      </c>
      <c r="H33" s="73">
        <f t="shared" si="3"/>
        <v>0</v>
      </c>
      <c r="I33" s="82">
        <f t="shared" si="3"/>
        <v>37479</v>
      </c>
      <c r="J33" s="73">
        <f t="shared" si="3"/>
        <v>0</v>
      </c>
      <c r="K33" s="73">
        <f t="shared" si="3"/>
        <v>0</v>
      </c>
      <c r="L33" s="73">
        <f t="shared" si="3"/>
        <v>0</v>
      </c>
      <c r="W33" s="132"/>
      <c r="X33" s="132"/>
      <c r="Y33" s="132"/>
      <c r="Z33" s="132"/>
      <c r="AA33" s="133"/>
    </row>
    <row r="34" spans="1:27">
      <c r="A34" s="75"/>
      <c r="B34" s="78"/>
      <c r="C34" s="79"/>
      <c r="D34" s="44"/>
      <c r="E34" s="44"/>
      <c r="F34" s="44"/>
      <c r="G34" s="44"/>
      <c r="H34" s="44"/>
      <c r="I34" s="44"/>
      <c r="J34" s="44"/>
      <c r="L34" s="105"/>
      <c r="W34" s="132"/>
      <c r="X34" s="132"/>
      <c r="Y34" s="132"/>
      <c r="Z34" s="132"/>
      <c r="AA34" s="133"/>
    </row>
    <row r="35" spans="1:27" ht="29.1" customHeight="1">
      <c r="A35" s="75"/>
      <c r="B35" s="76">
        <v>0.2</v>
      </c>
      <c r="C35" s="77" t="s">
        <v>34</v>
      </c>
      <c r="D35" s="44"/>
      <c r="E35" s="44"/>
      <c r="F35" s="44"/>
      <c r="G35" s="44"/>
      <c r="H35" s="44"/>
      <c r="I35" s="44"/>
      <c r="J35" s="44"/>
      <c r="L35" s="105"/>
      <c r="W35" s="132"/>
      <c r="X35" s="132"/>
      <c r="Y35" s="132"/>
      <c r="Z35" s="132"/>
      <c r="AA35" s="133"/>
    </row>
    <row r="36" spans="1:27">
      <c r="A36" s="41"/>
      <c r="B36" s="48">
        <v>41</v>
      </c>
      <c r="C36" s="12" t="s">
        <v>35</v>
      </c>
      <c r="F36" s="44"/>
      <c r="G36" s="44"/>
      <c r="H36" s="44"/>
      <c r="I36" s="44"/>
      <c r="J36" s="44"/>
      <c r="L36" s="105"/>
      <c r="W36" s="132"/>
      <c r="X36" s="132"/>
      <c r="Y36" s="132"/>
      <c r="Z36" s="132"/>
      <c r="AA36" s="133"/>
    </row>
    <row r="37" spans="1:27" ht="29.1" customHeight="1">
      <c r="A37" s="75"/>
      <c r="B37" s="38">
        <v>1</v>
      </c>
      <c r="C37" s="37" t="s">
        <v>24</v>
      </c>
      <c r="D37" s="87"/>
      <c r="E37" s="87"/>
      <c r="F37" s="87"/>
      <c r="G37" s="87"/>
      <c r="H37" s="87"/>
      <c r="I37" s="87"/>
      <c r="J37" s="87"/>
      <c r="K37" s="116"/>
      <c r="L37" s="106"/>
      <c r="W37" s="132"/>
      <c r="X37" s="132"/>
      <c r="Y37" s="132"/>
      <c r="Z37" s="132"/>
      <c r="AA37" s="133"/>
    </row>
    <row r="38" spans="1:27" ht="29.1" customHeight="1">
      <c r="A38" s="75"/>
      <c r="B38" s="78" t="s">
        <v>43</v>
      </c>
      <c r="C38" s="79" t="s">
        <v>25</v>
      </c>
      <c r="D38" s="74">
        <v>0</v>
      </c>
      <c r="E38" s="74">
        <v>0</v>
      </c>
      <c r="F38" s="74">
        <v>0</v>
      </c>
      <c r="G38" s="126">
        <v>32</v>
      </c>
      <c r="H38" s="74">
        <v>0</v>
      </c>
      <c r="I38" s="83">
        <v>32</v>
      </c>
      <c r="J38" s="74">
        <v>0</v>
      </c>
      <c r="K38" s="74">
        <v>0</v>
      </c>
      <c r="L38" s="74">
        <f>SUM(J38:K38)</f>
        <v>0</v>
      </c>
      <c r="M38" s="89" t="s">
        <v>76</v>
      </c>
      <c r="N38" s="90" t="s">
        <v>76</v>
      </c>
      <c r="O38" s="90" t="s">
        <v>76</v>
      </c>
      <c r="P38" s="89" t="s">
        <v>76</v>
      </c>
      <c r="Q38" s="89" t="s">
        <v>76</v>
      </c>
      <c r="R38" s="89"/>
      <c r="S38" s="89"/>
      <c r="T38" s="89"/>
      <c r="U38" s="89"/>
      <c r="V38" s="89"/>
      <c r="W38" s="134"/>
      <c r="X38" s="135"/>
      <c r="Y38" s="135"/>
      <c r="Z38" s="134"/>
      <c r="AA38" s="136"/>
    </row>
    <row r="39" spans="1:27" ht="29.1" customHeight="1">
      <c r="A39" s="75" t="s">
        <v>4</v>
      </c>
      <c r="B39" s="38">
        <v>1</v>
      </c>
      <c r="C39" s="37" t="s">
        <v>24</v>
      </c>
      <c r="D39" s="74">
        <f t="shared" ref="D39:L39" si="4">D38</f>
        <v>0</v>
      </c>
      <c r="E39" s="74">
        <f t="shared" si="4"/>
        <v>0</v>
      </c>
      <c r="F39" s="74">
        <f t="shared" si="4"/>
        <v>0</v>
      </c>
      <c r="G39" s="126">
        <f t="shared" si="4"/>
        <v>32</v>
      </c>
      <c r="H39" s="74">
        <f t="shared" si="4"/>
        <v>0</v>
      </c>
      <c r="I39" s="83">
        <f t="shared" si="4"/>
        <v>32</v>
      </c>
      <c r="J39" s="74">
        <f t="shared" si="4"/>
        <v>0</v>
      </c>
      <c r="K39" s="74">
        <f>K38</f>
        <v>0</v>
      </c>
      <c r="L39" s="74">
        <f t="shared" si="4"/>
        <v>0</v>
      </c>
      <c r="W39" s="132"/>
      <c r="X39" s="132"/>
      <c r="Y39" s="132"/>
      <c r="Z39" s="132"/>
      <c r="AA39" s="133"/>
    </row>
    <row r="40" spans="1:27">
      <c r="A40" s="75"/>
      <c r="B40" s="76"/>
      <c r="C40" s="77"/>
      <c r="D40" s="44"/>
      <c r="E40" s="44"/>
      <c r="F40" s="44"/>
      <c r="G40" s="105"/>
      <c r="H40" s="105"/>
      <c r="I40" s="105"/>
      <c r="J40" s="44"/>
      <c r="L40" s="105"/>
      <c r="W40" s="132"/>
      <c r="X40" s="132"/>
      <c r="Y40" s="132"/>
      <c r="Z40" s="132"/>
      <c r="AA40" s="133"/>
    </row>
    <row r="41" spans="1:27" ht="29.1" customHeight="1">
      <c r="A41" s="75"/>
      <c r="B41" s="38">
        <v>2</v>
      </c>
      <c r="C41" s="37" t="s">
        <v>26</v>
      </c>
      <c r="D41" s="87"/>
      <c r="E41" s="87"/>
      <c r="F41" s="87"/>
      <c r="G41" s="106"/>
      <c r="H41" s="106"/>
      <c r="I41" s="106"/>
      <c r="J41" s="87"/>
      <c r="K41" s="116"/>
      <c r="L41" s="106"/>
      <c r="W41" s="132"/>
      <c r="X41" s="132"/>
      <c r="Y41" s="132"/>
      <c r="Z41" s="132"/>
      <c r="AA41" s="133"/>
    </row>
    <row r="42" spans="1:27" ht="29.1" customHeight="1">
      <c r="A42" s="75"/>
      <c r="B42" s="78" t="s">
        <v>53</v>
      </c>
      <c r="C42" s="79" t="s">
        <v>27</v>
      </c>
      <c r="D42" s="74">
        <v>0</v>
      </c>
      <c r="E42" s="74">
        <v>0</v>
      </c>
      <c r="F42" s="74">
        <v>0</v>
      </c>
      <c r="G42" s="126">
        <v>7</v>
      </c>
      <c r="H42" s="74">
        <v>0</v>
      </c>
      <c r="I42" s="83">
        <v>7</v>
      </c>
      <c r="J42" s="74">
        <v>0</v>
      </c>
      <c r="K42" s="74">
        <v>0</v>
      </c>
      <c r="L42" s="74">
        <f>SUM(J42:K42)</f>
        <v>0</v>
      </c>
      <c r="M42" s="89" t="s">
        <v>76</v>
      </c>
      <c r="N42" s="90" t="s">
        <v>76</v>
      </c>
      <c r="O42" s="90" t="s">
        <v>76</v>
      </c>
      <c r="P42" s="89" t="s">
        <v>76</v>
      </c>
      <c r="Q42" s="89" t="s">
        <v>76</v>
      </c>
      <c r="R42" s="89"/>
      <c r="S42" s="89"/>
      <c r="T42" s="89"/>
      <c r="U42" s="89"/>
      <c r="V42" s="89"/>
      <c r="W42" s="134"/>
      <c r="X42" s="135"/>
      <c r="Y42" s="135"/>
      <c r="Z42" s="134"/>
      <c r="AA42" s="136"/>
    </row>
    <row r="43" spans="1:27" ht="29.1" customHeight="1">
      <c r="A43" s="80" t="s">
        <v>4</v>
      </c>
      <c r="B43" s="68">
        <v>2</v>
      </c>
      <c r="C43" s="69" t="s">
        <v>26</v>
      </c>
      <c r="D43" s="74">
        <f t="shared" ref="D43:L43" si="5">D42</f>
        <v>0</v>
      </c>
      <c r="E43" s="74">
        <f t="shared" si="5"/>
        <v>0</v>
      </c>
      <c r="F43" s="74">
        <f t="shared" si="5"/>
        <v>0</v>
      </c>
      <c r="G43" s="126">
        <f t="shared" si="5"/>
        <v>7</v>
      </c>
      <c r="H43" s="74">
        <f t="shared" si="5"/>
        <v>0</v>
      </c>
      <c r="I43" s="83">
        <f t="shared" si="5"/>
        <v>7</v>
      </c>
      <c r="J43" s="74">
        <f t="shared" si="5"/>
        <v>0</v>
      </c>
      <c r="K43" s="74">
        <f>K42</f>
        <v>0</v>
      </c>
      <c r="L43" s="74">
        <f t="shared" si="5"/>
        <v>0</v>
      </c>
      <c r="W43" s="132"/>
      <c r="X43" s="132"/>
      <c r="Y43" s="132"/>
      <c r="Z43" s="132"/>
      <c r="AA43" s="133"/>
    </row>
    <row r="44" spans="1:27">
      <c r="A44" s="75"/>
      <c r="B44" s="76"/>
      <c r="C44" s="77"/>
      <c r="D44" s="44"/>
      <c r="E44" s="44"/>
      <c r="F44" s="44"/>
      <c r="G44" s="105"/>
      <c r="H44" s="105"/>
      <c r="I44" s="105"/>
      <c r="J44" s="44"/>
      <c r="L44" s="105"/>
      <c r="W44" s="132"/>
      <c r="X44" s="132"/>
      <c r="Y44" s="132"/>
      <c r="Z44" s="132"/>
      <c r="AA44" s="133"/>
    </row>
    <row r="45" spans="1:27" ht="38.25">
      <c r="A45" s="75"/>
      <c r="B45" s="38">
        <v>3</v>
      </c>
      <c r="C45" s="37" t="s">
        <v>28</v>
      </c>
      <c r="D45" s="44"/>
      <c r="E45" s="44"/>
      <c r="F45" s="44"/>
      <c r="G45" s="105"/>
      <c r="H45" s="105"/>
      <c r="I45" s="105"/>
      <c r="J45" s="44"/>
      <c r="L45" s="105"/>
      <c r="W45" s="132"/>
      <c r="X45" s="132"/>
      <c r="Y45" s="132"/>
      <c r="Z45" s="132"/>
      <c r="AA45" s="133"/>
    </row>
    <row r="46" spans="1:27" ht="25.5">
      <c r="A46" s="41"/>
      <c r="B46" s="47" t="s">
        <v>44</v>
      </c>
      <c r="C46" s="12" t="s">
        <v>29</v>
      </c>
      <c r="D46" s="70">
        <v>0</v>
      </c>
      <c r="E46" s="72">
        <v>0</v>
      </c>
      <c r="F46" s="72">
        <v>0</v>
      </c>
      <c r="G46" s="128">
        <v>2</v>
      </c>
      <c r="H46" s="72">
        <v>0</v>
      </c>
      <c r="I46" s="127">
        <v>2</v>
      </c>
      <c r="J46" s="72">
        <v>0</v>
      </c>
      <c r="K46" s="72">
        <v>0</v>
      </c>
      <c r="L46" s="72">
        <f>SUM(J46:K46)</f>
        <v>0</v>
      </c>
      <c r="M46" s="89" t="s">
        <v>76</v>
      </c>
      <c r="N46" s="90" t="s">
        <v>76</v>
      </c>
      <c r="O46" s="90" t="s">
        <v>76</v>
      </c>
      <c r="P46" s="89" t="s">
        <v>76</v>
      </c>
      <c r="Q46" s="89" t="s">
        <v>76</v>
      </c>
      <c r="R46" s="89"/>
      <c r="S46" s="89"/>
      <c r="T46" s="89"/>
      <c r="U46" s="89"/>
      <c r="V46" s="89"/>
      <c r="W46" s="134"/>
      <c r="X46" s="135"/>
      <c r="Y46" s="135"/>
      <c r="Z46" s="134"/>
      <c r="AA46" s="136"/>
    </row>
    <row r="47" spans="1:27" ht="25.5">
      <c r="A47" s="41"/>
      <c r="B47" s="47" t="s">
        <v>45</v>
      </c>
      <c r="C47" s="12" t="s">
        <v>30</v>
      </c>
      <c r="D47" s="70">
        <v>0</v>
      </c>
      <c r="E47" s="72">
        <v>0</v>
      </c>
      <c r="F47" s="72">
        <v>0</v>
      </c>
      <c r="G47" s="128">
        <v>5</v>
      </c>
      <c r="H47" s="72">
        <v>0</v>
      </c>
      <c r="I47" s="127">
        <v>5</v>
      </c>
      <c r="J47" s="72">
        <v>0</v>
      </c>
      <c r="K47" s="72">
        <v>0</v>
      </c>
      <c r="L47" s="72">
        <f>SUM(J47:K47)</f>
        <v>0</v>
      </c>
      <c r="M47" s="89" t="s">
        <v>76</v>
      </c>
      <c r="N47" s="90" t="s">
        <v>76</v>
      </c>
      <c r="O47" s="90" t="s">
        <v>76</v>
      </c>
      <c r="P47" s="89" t="s">
        <v>76</v>
      </c>
      <c r="Q47" s="89" t="s">
        <v>76</v>
      </c>
      <c r="R47" s="89"/>
      <c r="S47" s="89"/>
      <c r="T47" s="89"/>
      <c r="U47" s="89"/>
      <c r="V47" s="89"/>
      <c r="W47" s="134"/>
      <c r="X47" s="135"/>
      <c r="Y47" s="135"/>
      <c r="Z47" s="134"/>
      <c r="AA47" s="136"/>
    </row>
    <row r="48" spans="1:27" ht="25.5">
      <c r="A48" s="75"/>
      <c r="B48" s="78" t="s">
        <v>46</v>
      </c>
      <c r="C48" s="79" t="s">
        <v>31</v>
      </c>
      <c r="D48" s="92">
        <v>0</v>
      </c>
      <c r="E48" s="92">
        <v>0</v>
      </c>
      <c r="F48" s="92">
        <v>0</v>
      </c>
      <c r="G48" s="62">
        <v>2</v>
      </c>
      <c r="H48" s="92">
        <v>0</v>
      </c>
      <c r="I48" s="61">
        <v>2</v>
      </c>
      <c r="J48" s="92">
        <v>0</v>
      </c>
      <c r="K48" s="92">
        <v>0</v>
      </c>
      <c r="L48" s="92">
        <f>SUM(J48:K48)</f>
        <v>0</v>
      </c>
      <c r="M48" s="89" t="s">
        <v>76</v>
      </c>
      <c r="N48" s="90" t="s">
        <v>76</v>
      </c>
      <c r="O48" s="90" t="s">
        <v>76</v>
      </c>
      <c r="P48" s="89" t="s">
        <v>76</v>
      </c>
      <c r="Q48" s="89" t="s">
        <v>76</v>
      </c>
      <c r="R48" s="89"/>
      <c r="S48" s="89"/>
      <c r="T48" s="89"/>
      <c r="U48" s="89"/>
      <c r="V48" s="89"/>
      <c r="W48" s="134"/>
      <c r="X48" s="135"/>
      <c r="Y48" s="135"/>
      <c r="Z48" s="134"/>
      <c r="AA48" s="136"/>
    </row>
    <row r="49" spans="1:27" ht="25.5">
      <c r="A49" s="41"/>
      <c r="B49" s="47" t="s">
        <v>54</v>
      </c>
      <c r="C49" s="12" t="s">
        <v>32</v>
      </c>
      <c r="D49" s="72">
        <v>0</v>
      </c>
      <c r="E49" s="72">
        <v>0</v>
      </c>
      <c r="F49" s="72">
        <v>0</v>
      </c>
      <c r="G49" s="128">
        <v>2</v>
      </c>
      <c r="H49" s="72">
        <v>0</v>
      </c>
      <c r="I49" s="127">
        <v>2</v>
      </c>
      <c r="J49" s="72">
        <v>0</v>
      </c>
      <c r="K49" s="72">
        <v>0</v>
      </c>
      <c r="L49" s="72">
        <f>SUM(J49:K49)</f>
        <v>0</v>
      </c>
      <c r="M49" s="89" t="s">
        <v>76</v>
      </c>
      <c r="N49" s="90" t="s">
        <v>76</v>
      </c>
      <c r="O49" s="90" t="s">
        <v>76</v>
      </c>
      <c r="P49" s="89" t="s">
        <v>76</v>
      </c>
      <c r="Q49" s="89" t="s">
        <v>76</v>
      </c>
      <c r="R49" s="89"/>
      <c r="S49" s="89"/>
      <c r="T49" s="89"/>
      <c r="U49" s="89"/>
      <c r="V49" s="89"/>
      <c r="W49" s="134"/>
      <c r="X49" s="135"/>
      <c r="Y49" s="135"/>
      <c r="Z49" s="134"/>
      <c r="AA49" s="136"/>
    </row>
    <row r="50" spans="1:27" ht="25.5">
      <c r="A50" s="41"/>
      <c r="B50" s="47" t="s">
        <v>55</v>
      </c>
      <c r="C50" s="12" t="s">
        <v>33</v>
      </c>
      <c r="D50" s="72">
        <v>0</v>
      </c>
      <c r="E50" s="72">
        <v>0</v>
      </c>
      <c r="F50" s="72">
        <v>0</v>
      </c>
      <c r="G50" s="128">
        <v>3</v>
      </c>
      <c r="H50" s="72">
        <v>0</v>
      </c>
      <c r="I50" s="127">
        <v>3</v>
      </c>
      <c r="J50" s="72">
        <v>0</v>
      </c>
      <c r="K50" s="72">
        <v>0</v>
      </c>
      <c r="L50" s="72">
        <f>SUM(J50:K50)</f>
        <v>0</v>
      </c>
      <c r="M50" s="89" t="s">
        <v>76</v>
      </c>
      <c r="N50" s="90" t="s">
        <v>76</v>
      </c>
      <c r="O50" s="90" t="s">
        <v>76</v>
      </c>
      <c r="P50" s="89" t="s">
        <v>76</v>
      </c>
      <c r="Q50" s="89" t="s">
        <v>76</v>
      </c>
      <c r="R50" s="89"/>
      <c r="S50" s="89"/>
      <c r="T50" s="89"/>
      <c r="U50" s="89"/>
      <c r="V50" s="89"/>
      <c r="W50" s="134"/>
      <c r="X50" s="135"/>
      <c r="Y50" s="135"/>
      <c r="Z50" s="134"/>
      <c r="AA50" s="136"/>
    </row>
    <row r="51" spans="1:27" ht="38.25">
      <c r="A51" s="75" t="s">
        <v>4</v>
      </c>
      <c r="B51" s="38">
        <v>3</v>
      </c>
      <c r="C51" s="37" t="s">
        <v>28</v>
      </c>
      <c r="D51" s="73">
        <f t="shared" ref="D51:L51" si="6">SUM(D46:D50)</f>
        <v>0</v>
      </c>
      <c r="E51" s="73">
        <f t="shared" si="6"/>
        <v>0</v>
      </c>
      <c r="F51" s="73">
        <f t="shared" si="6"/>
        <v>0</v>
      </c>
      <c r="G51" s="84">
        <f t="shared" si="6"/>
        <v>14</v>
      </c>
      <c r="H51" s="73">
        <f t="shared" si="6"/>
        <v>0</v>
      </c>
      <c r="I51" s="82">
        <f t="shared" si="6"/>
        <v>14</v>
      </c>
      <c r="J51" s="73">
        <f t="shared" si="6"/>
        <v>0</v>
      </c>
      <c r="K51" s="73">
        <f>SUM(K46:K50)</f>
        <v>0</v>
      </c>
      <c r="L51" s="73">
        <f t="shared" si="6"/>
        <v>0</v>
      </c>
      <c r="W51" s="132"/>
      <c r="X51" s="132"/>
      <c r="Y51" s="132"/>
      <c r="Z51" s="132"/>
      <c r="AA51" s="133"/>
    </row>
    <row r="52" spans="1:27">
      <c r="A52" s="75" t="s">
        <v>4</v>
      </c>
      <c r="B52" s="48">
        <v>41</v>
      </c>
      <c r="C52" s="79" t="s">
        <v>35</v>
      </c>
      <c r="D52" s="73">
        <f t="shared" ref="D52:L52" si="7">D39+D43+D51</f>
        <v>0</v>
      </c>
      <c r="E52" s="73">
        <f t="shared" si="7"/>
        <v>0</v>
      </c>
      <c r="F52" s="73">
        <f t="shared" si="7"/>
        <v>0</v>
      </c>
      <c r="G52" s="84">
        <f t="shared" si="7"/>
        <v>53</v>
      </c>
      <c r="H52" s="73">
        <f t="shared" si="7"/>
        <v>0</v>
      </c>
      <c r="I52" s="82">
        <f t="shared" si="7"/>
        <v>53</v>
      </c>
      <c r="J52" s="73">
        <f t="shared" si="7"/>
        <v>0</v>
      </c>
      <c r="K52" s="73">
        <f t="shared" si="7"/>
        <v>0</v>
      </c>
      <c r="L52" s="73">
        <f t="shared" si="7"/>
        <v>0</v>
      </c>
      <c r="W52" s="132"/>
      <c r="X52" s="132"/>
      <c r="Y52" s="132"/>
      <c r="Z52" s="132"/>
      <c r="AA52" s="133"/>
    </row>
    <row r="53" spans="1:27">
      <c r="A53" s="75"/>
      <c r="B53" s="48"/>
      <c r="C53" s="79"/>
      <c r="D53" s="88"/>
      <c r="E53" s="88"/>
      <c r="F53" s="88"/>
      <c r="G53" s="88"/>
      <c r="H53" s="88"/>
      <c r="I53" s="88"/>
      <c r="J53" s="88"/>
      <c r="K53" s="118"/>
      <c r="L53" s="115"/>
      <c r="W53" s="132"/>
      <c r="X53" s="132"/>
      <c r="Y53" s="132"/>
      <c r="Z53" s="132"/>
      <c r="AA53" s="133"/>
    </row>
    <row r="54" spans="1:27" ht="25.5">
      <c r="A54" s="75"/>
      <c r="B54" s="78">
        <v>93</v>
      </c>
      <c r="C54" s="79" t="s">
        <v>36</v>
      </c>
      <c r="D54" s="62"/>
      <c r="E54" s="62"/>
      <c r="F54" s="62"/>
      <c r="G54" s="62"/>
      <c r="H54" s="62"/>
      <c r="I54" s="62"/>
      <c r="J54" s="62"/>
      <c r="K54" s="116"/>
      <c r="L54" s="106"/>
      <c r="W54" s="132"/>
      <c r="X54" s="132"/>
      <c r="Y54" s="132"/>
      <c r="Z54" s="132"/>
      <c r="AA54" s="133"/>
    </row>
    <row r="55" spans="1:27" ht="25.5">
      <c r="A55" s="75"/>
      <c r="B55" s="38">
        <v>1</v>
      </c>
      <c r="C55" s="37" t="s">
        <v>24</v>
      </c>
      <c r="D55" s="87"/>
      <c r="E55" s="87"/>
      <c r="F55" s="87"/>
      <c r="G55" s="87"/>
      <c r="H55" s="87"/>
      <c r="I55" s="87"/>
      <c r="J55" s="87"/>
      <c r="K55" s="116"/>
      <c r="L55" s="106"/>
      <c r="W55" s="132"/>
      <c r="X55" s="132"/>
      <c r="Y55" s="132"/>
      <c r="Z55" s="132"/>
      <c r="AA55" s="133"/>
    </row>
    <row r="56" spans="1:27" ht="25.5">
      <c r="A56" s="75"/>
      <c r="B56" s="78" t="s">
        <v>47</v>
      </c>
      <c r="C56" s="79" t="s">
        <v>25</v>
      </c>
      <c r="D56" s="74">
        <v>0</v>
      </c>
      <c r="E56" s="83">
        <v>886</v>
      </c>
      <c r="F56" s="74">
        <v>0</v>
      </c>
      <c r="G56" s="125">
        <v>2702</v>
      </c>
      <c r="H56" s="74">
        <v>0</v>
      </c>
      <c r="I56" s="83">
        <v>2702</v>
      </c>
      <c r="J56" s="74">
        <v>0</v>
      </c>
      <c r="K56" s="74">
        <v>0</v>
      </c>
      <c r="L56" s="74">
        <f>SUM(J56:K56)</f>
        <v>0</v>
      </c>
      <c r="M56" s="89" t="s">
        <v>76</v>
      </c>
      <c r="N56" s="90" t="s">
        <v>76</v>
      </c>
      <c r="O56" s="90" t="s">
        <v>76</v>
      </c>
      <c r="P56" s="89" t="s">
        <v>76</v>
      </c>
      <c r="Q56" s="89" t="s">
        <v>76</v>
      </c>
      <c r="R56" s="89"/>
      <c r="S56" s="89"/>
      <c r="T56" s="89"/>
      <c r="U56" s="89"/>
      <c r="V56" s="89"/>
      <c r="W56" s="134"/>
      <c r="X56" s="135"/>
      <c r="Y56" s="135"/>
      <c r="Z56" s="134"/>
      <c r="AA56" s="136"/>
    </row>
    <row r="57" spans="1:27" ht="25.5">
      <c r="A57" s="75" t="s">
        <v>4</v>
      </c>
      <c r="B57" s="38">
        <v>1</v>
      </c>
      <c r="C57" s="37" t="s">
        <v>24</v>
      </c>
      <c r="D57" s="74">
        <f t="shared" ref="D57:L57" si="8">D56</f>
        <v>0</v>
      </c>
      <c r="E57" s="83">
        <f t="shared" si="8"/>
        <v>886</v>
      </c>
      <c r="F57" s="74">
        <f t="shared" si="8"/>
        <v>0</v>
      </c>
      <c r="G57" s="126">
        <f t="shared" si="8"/>
        <v>2702</v>
      </c>
      <c r="H57" s="74">
        <f t="shared" si="8"/>
        <v>0</v>
      </c>
      <c r="I57" s="83">
        <f t="shared" si="8"/>
        <v>2702</v>
      </c>
      <c r="J57" s="74">
        <f t="shared" si="8"/>
        <v>0</v>
      </c>
      <c r="K57" s="74">
        <f>K56</f>
        <v>0</v>
      </c>
      <c r="L57" s="74">
        <f t="shared" si="8"/>
        <v>0</v>
      </c>
      <c r="W57" s="132"/>
      <c r="X57" s="132"/>
      <c r="Y57" s="132"/>
      <c r="Z57" s="132"/>
      <c r="AA57" s="133"/>
    </row>
    <row r="58" spans="1:27">
      <c r="A58" s="41"/>
      <c r="B58" s="45"/>
      <c r="C58" s="43"/>
      <c r="D58" s="44"/>
      <c r="E58" s="44"/>
      <c r="F58" s="44"/>
      <c r="G58" s="44"/>
      <c r="H58" s="44"/>
      <c r="I58" s="44"/>
      <c r="J58" s="44"/>
      <c r="L58" s="105"/>
      <c r="W58" s="132"/>
      <c r="X58" s="132"/>
      <c r="Y58" s="132"/>
      <c r="Z58" s="132"/>
      <c r="AA58" s="133"/>
    </row>
    <row r="59" spans="1:27" ht="25.5">
      <c r="A59" s="75"/>
      <c r="B59" s="38">
        <v>2</v>
      </c>
      <c r="C59" s="37" t="s">
        <v>26</v>
      </c>
      <c r="D59" s="87"/>
      <c r="E59" s="87"/>
      <c r="F59" s="87"/>
      <c r="G59" s="87"/>
      <c r="H59" s="87"/>
      <c r="I59" s="87"/>
      <c r="J59" s="87"/>
      <c r="K59" s="116"/>
      <c r="L59" s="106"/>
      <c r="W59" s="132"/>
      <c r="X59" s="132"/>
      <c r="Y59" s="132"/>
      <c r="Z59" s="132"/>
      <c r="AA59" s="133"/>
    </row>
    <row r="60" spans="1:27" ht="25.5">
      <c r="A60" s="75"/>
      <c r="B60" s="78" t="s">
        <v>56</v>
      </c>
      <c r="C60" s="79" t="s">
        <v>27</v>
      </c>
      <c r="D60" s="74">
        <v>0</v>
      </c>
      <c r="E60" s="83">
        <v>188</v>
      </c>
      <c r="F60" s="74">
        <v>0</v>
      </c>
      <c r="G60" s="125">
        <v>573</v>
      </c>
      <c r="H60" s="74">
        <v>0</v>
      </c>
      <c r="I60" s="83">
        <v>573</v>
      </c>
      <c r="J60" s="74">
        <v>0</v>
      </c>
      <c r="K60" s="74">
        <v>0</v>
      </c>
      <c r="L60" s="74">
        <f>SUM(J60:K60)</f>
        <v>0</v>
      </c>
      <c r="M60" s="89" t="s">
        <v>76</v>
      </c>
      <c r="N60" s="90" t="s">
        <v>76</v>
      </c>
      <c r="O60" s="90" t="s">
        <v>76</v>
      </c>
      <c r="P60" s="89" t="s">
        <v>76</v>
      </c>
      <c r="Q60" s="89" t="s">
        <v>76</v>
      </c>
      <c r="R60" s="89"/>
      <c r="S60" s="89"/>
      <c r="T60" s="89"/>
      <c r="U60" s="89"/>
      <c r="V60" s="89"/>
      <c r="W60" s="134"/>
      <c r="X60" s="135"/>
      <c r="Y60" s="135"/>
      <c r="Z60" s="134"/>
      <c r="AA60" s="136"/>
    </row>
    <row r="61" spans="1:27" ht="25.5">
      <c r="A61" s="80" t="s">
        <v>4</v>
      </c>
      <c r="B61" s="68">
        <v>2</v>
      </c>
      <c r="C61" s="69" t="s">
        <v>26</v>
      </c>
      <c r="D61" s="74">
        <f t="shared" ref="D61:L61" si="9">D60</f>
        <v>0</v>
      </c>
      <c r="E61" s="83">
        <f t="shared" si="9"/>
        <v>188</v>
      </c>
      <c r="F61" s="74">
        <f t="shared" si="9"/>
        <v>0</v>
      </c>
      <c r="G61" s="126">
        <f t="shared" si="9"/>
        <v>573</v>
      </c>
      <c r="H61" s="74">
        <f t="shared" si="9"/>
        <v>0</v>
      </c>
      <c r="I61" s="83">
        <f t="shared" si="9"/>
        <v>573</v>
      </c>
      <c r="J61" s="74">
        <f t="shared" si="9"/>
        <v>0</v>
      </c>
      <c r="K61" s="74">
        <f>K60</f>
        <v>0</v>
      </c>
      <c r="L61" s="74">
        <f t="shared" si="9"/>
        <v>0</v>
      </c>
      <c r="W61" s="132"/>
      <c r="X61" s="132"/>
      <c r="Y61" s="132"/>
      <c r="Z61" s="132"/>
      <c r="AA61" s="133"/>
    </row>
    <row r="62" spans="1:27">
      <c r="A62" s="75"/>
      <c r="B62" s="76"/>
      <c r="C62" s="77"/>
      <c r="D62" s="44"/>
      <c r="E62" s="44"/>
      <c r="F62" s="44"/>
      <c r="G62" s="44"/>
      <c r="H62" s="44"/>
      <c r="I62" s="44"/>
      <c r="J62" s="44"/>
      <c r="L62" s="105"/>
      <c r="W62" s="132"/>
      <c r="X62" s="132"/>
      <c r="Y62" s="132"/>
      <c r="Z62" s="132"/>
      <c r="AA62" s="133"/>
    </row>
    <row r="63" spans="1:27" ht="38.25">
      <c r="A63" s="41"/>
      <c r="B63" s="46">
        <v>3</v>
      </c>
      <c r="C63" s="37" t="s">
        <v>28</v>
      </c>
      <c r="D63" s="44"/>
      <c r="E63" s="44"/>
      <c r="F63" s="44"/>
      <c r="G63" s="44"/>
      <c r="H63" s="44"/>
      <c r="I63" s="44"/>
      <c r="J63" s="44"/>
      <c r="L63" s="105"/>
      <c r="W63" s="132"/>
      <c r="X63" s="132"/>
      <c r="Y63" s="132"/>
      <c r="Z63" s="132"/>
      <c r="AA63" s="133"/>
    </row>
    <row r="64" spans="1:27" ht="25.5">
      <c r="A64" s="41"/>
      <c r="B64" s="47" t="s">
        <v>48</v>
      </c>
      <c r="C64" s="12" t="s">
        <v>29</v>
      </c>
      <c r="D64" s="70">
        <v>0</v>
      </c>
      <c r="E64" s="127">
        <v>65</v>
      </c>
      <c r="F64" s="72">
        <v>0</v>
      </c>
      <c r="G64" s="44">
        <v>200</v>
      </c>
      <c r="H64" s="72">
        <v>0</v>
      </c>
      <c r="I64" s="127">
        <v>200</v>
      </c>
      <c r="J64" s="72">
        <v>0</v>
      </c>
      <c r="K64" s="72">
        <v>0</v>
      </c>
      <c r="L64" s="72">
        <f>SUM(J64:K64)</f>
        <v>0</v>
      </c>
      <c r="M64" s="89" t="s">
        <v>76</v>
      </c>
      <c r="N64" s="90" t="s">
        <v>76</v>
      </c>
      <c r="O64" s="90" t="s">
        <v>76</v>
      </c>
      <c r="P64" s="89" t="s">
        <v>76</v>
      </c>
      <c r="Q64" s="89" t="s">
        <v>76</v>
      </c>
      <c r="R64" s="89"/>
      <c r="S64" s="89"/>
      <c r="T64" s="89"/>
      <c r="U64" s="89"/>
      <c r="V64" s="89"/>
      <c r="W64" s="134"/>
      <c r="X64" s="135"/>
      <c r="Y64" s="135"/>
      <c r="Z64" s="134"/>
      <c r="AA64" s="136"/>
    </row>
    <row r="65" spans="1:27" ht="25.5">
      <c r="A65" s="41"/>
      <c r="B65" s="47" t="s">
        <v>49</v>
      </c>
      <c r="C65" s="12" t="s">
        <v>30</v>
      </c>
      <c r="D65" s="70">
        <v>0</v>
      </c>
      <c r="E65" s="127">
        <v>140</v>
      </c>
      <c r="F65" s="72">
        <v>0</v>
      </c>
      <c r="G65" s="44">
        <v>427</v>
      </c>
      <c r="H65" s="72">
        <v>0</v>
      </c>
      <c r="I65" s="127">
        <v>427</v>
      </c>
      <c r="J65" s="72">
        <v>0</v>
      </c>
      <c r="K65" s="72">
        <v>0</v>
      </c>
      <c r="L65" s="72">
        <f>SUM(J65:K65)</f>
        <v>0</v>
      </c>
      <c r="M65" s="89" t="s">
        <v>76</v>
      </c>
      <c r="N65" s="90" t="s">
        <v>76</v>
      </c>
      <c r="O65" s="90" t="s">
        <v>76</v>
      </c>
      <c r="P65" s="89" t="s">
        <v>76</v>
      </c>
      <c r="Q65" s="89" t="s">
        <v>76</v>
      </c>
      <c r="R65" s="89"/>
      <c r="S65" s="89"/>
      <c r="T65" s="89"/>
      <c r="U65" s="89"/>
      <c r="V65" s="89"/>
      <c r="W65" s="134"/>
      <c r="X65" s="135"/>
      <c r="Y65" s="135"/>
      <c r="Z65" s="134"/>
      <c r="AA65" s="136"/>
    </row>
    <row r="66" spans="1:27" ht="25.5">
      <c r="A66" s="75"/>
      <c r="B66" s="78" t="s">
        <v>50</v>
      </c>
      <c r="C66" s="79" t="s">
        <v>31</v>
      </c>
      <c r="D66" s="92">
        <v>0</v>
      </c>
      <c r="E66" s="61">
        <v>63</v>
      </c>
      <c r="F66" s="92">
        <v>0</v>
      </c>
      <c r="G66" s="87">
        <v>191</v>
      </c>
      <c r="H66" s="92">
        <v>0</v>
      </c>
      <c r="I66" s="61">
        <v>191</v>
      </c>
      <c r="J66" s="92">
        <v>0</v>
      </c>
      <c r="K66" s="92">
        <v>0</v>
      </c>
      <c r="L66" s="92">
        <f>SUM(J66:K66)</f>
        <v>0</v>
      </c>
      <c r="M66" s="89" t="s">
        <v>76</v>
      </c>
      <c r="N66" s="90" t="s">
        <v>76</v>
      </c>
      <c r="O66" s="90" t="s">
        <v>76</v>
      </c>
      <c r="P66" s="89" t="s">
        <v>76</v>
      </c>
      <c r="Q66" s="89" t="s">
        <v>76</v>
      </c>
      <c r="R66" s="89"/>
      <c r="S66" s="89"/>
      <c r="T66" s="89"/>
      <c r="U66" s="89"/>
      <c r="V66" s="89"/>
      <c r="W66" s="134"/>
      <c r="X66" s="135"/>
      <c r="Y66" s="135"/>
      <c r="Z66" s="134"/>
      <c r="AA66" s="136"/>
    </row>
    <row r="67" spans="1:27" ht="25.5">
      <c r="A67" s="75"/>
      <c r="B67" s="78" t="s">
        <v>57</v>
      </c>
      <c r="C67" s="79" t="s">
        <v>32</v>
      </c>
      <c r="D67" s="72">
        <v>0</v>
      </c>
      <c r="E67" s="127">
        <v>66</v>
      </c>
      <c r="F67" s="72">
        <v>0</v>
      </c>
      <c r="G67" s="44">
        <v>202</v>
      </c>
      <c r="H67" s="72">
        <v>0</v>
      </c>
      <c r="I67" s="127">
        <v>202</v>
      </c>
      <c r="J67" s="72">
        <v>0</v>
      </c>
      <c r="K67" s="72">
        <v>0</v>
      </c>
      <c r="L67" s="72">
        <f>SUM(J67:K67)</f>
        <v>0</v>
      </c>
      <c r="M67" s="89" t="s">
        <v>76</v>
      </c>
      <c r="N67" s="90" t="s">
        <v>76</v>
      </c>
      <c r="O67" s="90" t="s">
        <v>76</v>
      </c>
      <c r="P67" s="89" t="s">
        <v>76</v>
      </c>
      <c r="Q67" s="89" t="s">
        <v>76</v>
      </c>
      <c r="R67" s="89"/>
      <c r="S67" s="89"/>
      <c r="T67" s="89"/>
      <c r="U67" s="89"/>
      <c r="V67" s="89"/>
      <c r="W67" s="134"/>
      <c r="X67" s="135"/>
      <c r="Y67" s="135"/>
      <c r="Z67" s="134"/>
      <c r="AA67" s="136"/>
    </row>
    <row r="68" spans="1:27" ht="25.5">
      <c r="A68" s="75"/>
      <c r="B68" s="78" t="s">
        <v>58</v>
      </c>
      <c r="C68" s="79" t="s">
        <v>33</v>
      </c>
      <c r="D68" s="72">
        <v>0</v>
      </c>
      <c r="E68" s="127">
        <v>92</v>
      </c>
      <c r="F68" s="72">
        <v>0</v>
      </c>
      <c r="G68" s="44">
        <v>280</v>
      </c>
      <c r="H68" s="72">
        <v>0</v>
      </c>
      <c r="I68" s="127">
        <v>280</v>
      </c>
      <c r="J68" s="72">
        <v>0</v>
      </c>
      <c r="K68" s="72">
        <v>0</v>
      </c>
      <c r="L68" s="72">
        <f>SUM(J68:K68)</f>
        <v>0</v>
      </c>
      <c r="M68" s="89" t="s">
        <v>76</v>
      </c>
      <c r="N68" s="90" t="s">
        <v>76</v>
      </c>
      <c r="O68" s="90" t="s">
        <v>76</v>
      </c>
      <c r="P68" s="89" t="s">
        <v>76</v>
      </c>
      <c r="Q68" s="89" t="s">
        <v>76</v>
      </c>
      <c r="R68" s="89"/>
      <c r="S68" s="89"/>
      <c r="T68" s="89"/>
      <c r="U68" s="89"/>
      <c r="V68" s="89"/>
      <c r="W68" s="134"/>
      <c r="X68" s="135"/>
      <c r="Y68" s="135"/>
      <c r="Z68" s="134"/>
      <c r="AA68" s="136"/>
    </row>
    <row r="69" spans="1:27" ht="38.25">
      <c r="A69" s="75" t="s">
        <v>4</v>
      </c>
      <c r="B69" s="38">
        <v>3</v>
      </c>
      <c r="C69" s="37" t="s">
        <v>28</v>
      </c>
      <c r="D69" s="73">
        <f t="shared" ref="D69:L69" si="10">SUM(D64:D68)</f>
        <v>0</v>
      </c>
      <c r="E69" s="82">
        <f t="shared" si="10"/>
        <v>426</v>
      </c>
      <c r="F69" s="73">
        <f t="shared" si="10"/>
        <v>0</v>
      </c>
      <c r="G69" s="84">
        <f t="shared" si="10"/>
        <v>1300</v>
      </c>
      <c r="H69" s="73">
        <f t="shared" si="10"/>
        <v>0</v>
      </c>
      <c r="I69" s="82">
        <f t="shared" si="10"/>
        <v>1300</v>
      </c>
      <c r="J69" s="73">
        <f t="shared" si="10"/>
        <v>0</v>
      </c>
      <c r="K69" s="73">
        <f>SUM(K64:K68)</f>
        <v>0</v>
      </c>
      <c r="L69" s="73">
        <f t="shared" si="10"/>
        <v>0</v>
      </c>
      <c r="W69" s="132"/>
      <c r="X69" s="132"/>
      <c r="Y69" s="132"/>
      <c r="Z69" s="132"/>
      <c r="AA69" s="133"/>
    </row>
    <row r="70" spans="1:27" ht="25.5">
      <c r="A70" s="75" t="s">
        <v>4</v>
      </c>
      <c r="B70" s="78">
        <v>93</v>
      </c>
      <c r="C70" s="79" t="s">
        <v>36</v>
      </c>
      <c r="D70" s="73">
        <f t="shared" ref="D70:L70" si="11">D57+D61+D69</f>
        <v>0</v>
      </c>
      <c r="E70" s="82">
        <f t="shared" si="11"/>
        <v>1500</v>
      </c>
      <c r="F70" s="73">
        <f t="shared" si="11"/>
        <v>0</v>
      </c>
      <c r="G70" s="63">
        <f t="shared" si="11"/>
        <v>4575</v>
      </c>
      <c r="H70" s="73">
        <f t="shared" si="11"/>
        <v>0</v>
      </c>
      <c r="I70" s="82">
        <f t="shared" si="11"/>
        <v>4575</v>
      </c>
      <c r="J70" s="73">
        <f t="shared" si="11"/>
        <v>0</v>
      </c>
      <c r="K70" s="73">
        <f>K57+K61+K69</f>
        <v>0</v>
      </c>
      <c r="L70" s="73">
        <f t="shared" si="11"/>
        <v>0</v>
      </c>
      <c r="W70" s="132"/>
      <c r="X70" s="132"/>
      <c r="Y70" s="132"/>
      <c r="Z70" s="132"/>
      <c r="AA70" s="133"/>
    </row>
    <row r="71" spans="1:27">
      <c r="A71" s="75"/>
      <c r="B71" s="78"/>
      <c r="C71" s="79"/>
      <c r="D71" s="92"/>
      <c r="E71" s="92"/>
      <c r="F71" s="92"/>
      <c r="G71" s="87"/>
      <c r="H71" s="92"/>
      <c r="I71" s="92"/>
      <c r="J71" s="92"/>
      <c r="K71" s="116"/>
      <c r="L71" s="106"/>
      <c r="W71" s="132"/>
      <c r="X71" s="132"/>
      <c r="Y71" s="132"/>
      <c r="Z71" s="132"/>
      <c r="AA71" s="133"/>
    </row>
    <row r="72" spans="1:27" ht="25.5">
      <c r="A72" s="75"/>
      <c r="B72" s="78">
        <v>94</v>
      </c>
      <c r="C72" s="79" t="s">
        <v>74</v>
      </c>
      <c r="D72" s="92"/>
      <c r="E72" s="92"/>
      <c r="F72" s="92"/>
      <c r="G72" s="87"/>
      <c r="H72" s="92"/>
      <c r="I72" s="92"/>
      <c r="J72" s="92"/>
      <c r="K72" s="116"/>
      <c r="L72" s="106"/>
      <c r="W72" s="132"/>
      <c r="X72" s="132"/>
      <c r="Y72" s="132"/>
      <c r="Z72" s="132"/>
      <c r="AA72" s="133"/>
    </row>
    <row r="73" spans="1:27" ht="25.5">
      <c r="A73" s="41"/>
      <c r="B73" s="46">
        <v>1</v>
      </c>
      <c r="C73" s="37" t="s">
        <v>24</v>
      </c>
      <c r="D73" s="92"/>
      <c r="E73" s="92"/>
      <c r="F73" s="92"/>
      <c r="G73" s="87"/>
      <c r="H73" s="92"/>
      <c r="I73" s="92"/>
      <c r="J73" s="92"/>
      <c r="K73" s="116"/>
      <c r="L73" s="106"/>
      <c r="W73" s="132"/>
      <c r="X73" s="132"/>
      <c r="Y73" s="132"/>
      <c r="Z73" s="132"/>
      <c r="AA73" s="133"/>
    </row>
    <row r="74" spans="1:27" ht="25.5">
      <c r="A74" s="75"/>
      <c r="B74" s="78" t="s">
        <v>67</v>
      </c>
      <c r="C74" s="79" t="s">
        <v>25</v>
      </c>
      <c r="D74" s="74">
        <v>0</v>
      </c>
      <c r="E74" s="83">
        <v>184</v>
      </c>
      <c r="F74" s="74">
        <v>0</v>
      </c>
      <c r="G74" s="125">
        <v>1845</v>
      </c>
      <c r="H74" s="74">
        <v>0</v>
      </c>
      <c r="I74" s="83">
        <v>1845</v>
      </c>
      <c r="J74" s="74">
        <v>0</v>
      </c>
      <c r="K74" s="74">
        <v>0</v>
      </c>
      <c r="L74" s="74">
        <f>SUM(J74:K74)</f>
        <v>0</v>
      </c>
      <c r="M74" s="3" t="s">
        <v>76</v>
      </c>
      <c r="N74" s="3" t="s">
        <v>76</v>
      </c>
      <c r="O74" s="3" t="s">
        <v>76</v>
      </c>
      <c r="P74" s="3" t="s">
        <v>76</v>
      </c>
      <c r="Q74" s="3" t="s">
        <v>76</v>
      </c>
      <c r="W74" s="134"/>
      <c r="X74" s="135"/>
      <c r="Y74" s="135"/>
      <c r="Z74" s="134"/>
      <c r="AA74" s="136"/>
    </row>
    <row r="75" spans="1:27" ht="25.5">
      <c r="A75" s="75" t="s">
        <v>4</v>
      </c>
      <c r="B75" s="38">
        <v>1</v>
      </c>
      <c r="C75" s="37" t="s">
        <v>24</v>
      </c>
      <c r="D75" s="74">
        <f t="shared" ref="D75:L75" si="12">D74</f>
        <v>0</v>
      </c>
      <c r="E75" s="83">
        <f t="shared" si="12"/>
        <v>184</v>
      </c>
      <c r="F75" s="74">
        <f t="shared" si="12"/>
        <v>0</v>
      </c>
      <c r="G75" s="125">
        <f t="shared" si="12"/>
        <v>1845</v>
      </c>
      <c r="H75" s="74">
        <f t="shared" si="12"/>
        <v>0</v>
      </c>
      <c r="I75" s="83">
        <f t="shared" si="12"/>
        <v>1845</v>
      </c>
      <c r="J75" s="74">
        <f t="shared" si="12"/>
        <v>0</v>
      </c>
      <c r="K75" s="74">
        <f>K74</f>
        <v>0</v>
      </c>
      <c r="L75" s="74">
        <f t="shared" si="12"/>
        <v>0</v>
      </c>
      <c r="W75" s="132"/>
      <c r="X75" s="132"/>
      <c r="Y75" s="132"/>
      <c r="Z75" s="132"/>
      <c r="AA75" s="133"/>
    </row>
    <row r="76" spans="1:27">
      <c r="A76" s="41"/>
      <c r="B76" s="45"/>
      <c r="C76" s="43"/>
      <c r="D76" s="92"/>
      <c r="E76" s="92"/>
      <c r="F76" s="92"/>
      <c r="G76" s="87"/>
      <c r="H76" s="92"/>
      <c r="I76" s="61"/>
      <c r="J76" s="92"/>
      <c r="K76" s="116"/>
      <c r="L76" s="106"/>
      <c r="W76" s="132"/>
      <c r="X76" s="132"/>
      <c r="Y76" s="132"/>
      <c r="Z76" s="132"/>
      <c r="AA76" s="133"/>
    </row>
    <row r="77" spans="1:27" ht="25.5">
      <c r="A77" s="75"/>
      <c r="B77" s="38">
        <v>2</v>
      </c>
      <c r="C77" s="37" t="s">
        <v>26</v>
      </c>
      <c r="D77" s="92"/>
      <c r="E77" s="92"/>
      <c r="F77" s="92"/>
      <c r="G77" s="87"/>
      <c r="H77" s="92"/>
      <c r="I77" s="61"/>
      <c r="J77" s="92"/>
      <c r="K77" s="116"/>
      <c r="L77" s="106"/>
      <c r="W77" s="132"/>
      <c r="X77" s="132"/>
      <c r="Y77" s="132"/>
      <c r="Z77" s="132"/>
      <c r="AA77" s="133"/>
    </row>
    <row r="78" spans="1:27" ht="25.5">
      <c r="A78" s="75"/>
      <c r="B78" s="78" t="s">
        <v>68</v>
      </c>
      <c r="C78" s="79" t="s">
        <v>27</v>
      </c>
      <c r="D78" s="92">
        <v>0</v>
      </c>
      <c r="E78" s="61">
        <v>39</v>
      </c>
      <c r="F78" s="92">
        <v>0</v>
      </c>
      <c r="G78" s="87">
        <v>391</v>
      </c>
      <c r="H78" s="92">
        <v>0</v>
      </c>
      <c r="I78" s="61">
        <v>391</v>
      </c>
      <c r="J78" s="92">
        <v>0</v>
      </c>
      <c r="K78" s="92">
        <v>0</v>
      </c>
      <c r="L78" s="92">
        <f>SUM(J78:K78)</f>
        <v>0</v>
      </c>
      <c r="M78" s="3" t="s">
        <v>76</v>
      </c>
      <c r="N78" s="3" t="s">
        <v>76</v>
      </c>
      <c r="O78" s="3" t="s">
        <v>76</v>
      </c>
      <c r="P78" s="3" t="s">
        <v>76</v>
      </c>
      <c r="Q78" s="3" t="s">
        <v>76</v>
      </c>
      <c r="W78" s="134"/>
      <c r="X78" s="135"/>
      <c r="Y78" s="135"/>
      <c r="Z78" s="134"/>
      <c r="AA78" s="136"/>
    </row>
    <row r="79" spans="1:27" ht="25.5">
      <c r="A79" s="80" t="s">
        <v>4</v>
      </c>
      <c r="B79" s="68">
        <v>2</v>
      </c>
      <c r="C79" s="69" t="s">
        <v>26</v>
      </c>
      <c r="D79" s="73">
        <f t="shared" ref="D79:L79" si="13">D78</f>
        <v>0</v>
      </c>
      <c r="E79" s="82">
        <f t="shared" si="13"/>
        <v>39</v>
      </c>
      <c r="F79" s="73">
        <f t="shared" si="13"/>
        <v>0</v>
      </c>
      <c r="G79" s="63">
        <f t="shared" si="13"/>
        <v>391</v>
      </c>
      <c r="H79" s="73">
        <f t="shared" si="13"/>
        <v>0</v>
      </c>
      <c r="I79" s="82">
        <f t="shared" si="13"/>
        <v>391</v>
      </c>
      <c r="J79" s="73">
        <f t="shared" si="13"/>
        <v>0</v>
      </c>
      <c r="K79" s="73">
        <f>K78</f>
        <v>0</v>
      </c>
      <c r="L79" s="73">
        <f t="shared" si="13"/>
        <v>0</v>
      </c>
      <c r="W79" s="132"/>
      <c r="X79" s="132"/>
      <c r="Y79" s="132"/>
      <c r="Z79" s="132"/>
      <c r="AA79" s="133"/>
    </row>
    <row r="80" spans="1:27" ht="5.0999999999999996" customHeight="1">
      <c r="A80" s="41"/>
      <c r="B80" s="45"/>
      <c r="C80" s="43"/>
      <c r="D80" s="92"/>
      <c r="E80" s="92"/>
      <c r="F80" s="92"/>
      <c r="G80" s="87"/>
      <c r="H80" s="92"/>
      <c r="I80" s="92"/>
      <c r="J80" s="92"/>
      <c r="K80" s="116"/>
      <c r="L80" s="106"/>
      <c r="W80" s="132"/>
      <c r="X80" s="132"/>
      <c r="Y80" s="132"/>
      <c r="Z80" s="132"/>
      <c r="AA80" s="133"/>
    </row>
    <row r="81" spans="1:27" ht="38.25">
      <c r="A81" s="41"/>
      <c r="B81" s="46">
        <v>3</v>
      </c>
      <c r="C81" s="37" t="s">
        <v>28</v>
      </c>
      <c r="D81" s="92"/>
      <c r="E81" s="92"/>
      <c r="F81" s="92"/>
      <c r="G81" s="87"/>
      <c r="H81" s="92"/>
      <c r="I81" s="92"/>
      <c r="J81" s="92"/>
      <c r="K81" s="116"/>
      <c r="L81" s="106"/>
      <c r="W81" s="132"/>
      <c r="X81" s="132"/>
      <c r="Y81" s="132"/>
      <c r="Z81" s="132"/>
      <c r="AA81" s="133"/>
    </row>
    <row r="82" spans="1:27" ht="25.5">
      <c r="A82" s="41"/>
      <c r="B82" s="47" t="s">
        <v>69</v>
      </c>
      <c r="C82" s="12" t="s">
        <v>29</v>
      </c>
      <c r="D82" s="92">
        <v>0</v>
      </c>
      <c r="E82" s="61">
        <v>14</v>
      </c>
      <c r="F82" s="92">
        <v>0</v>
      </c>
      <c r="G82" s="87">
        <v>136</v>
      </c>
      <c r="H82" s="92">
        <v>0</v>
      </c>
      <c r="I82" s="61">
        <v>136</v>
      </c>
      <c r="J82" s="92">
        <v>0</v>
      </c>
      <c r="K82" s="92">
        <v>0</v>
      </c>
      <c r="L82" s="92">
        <f>SUM(J82:K82)</f>
        <v>0</v>
      </c>
      <c r="M82" s="3" t="s">
        <v>76</v>
      </c>
      <c r="N82" s="3" t="s">
        <v>76</v>
      </c>
      <c r="O82" s="3" t="s">
        <v>76</v>
      </c>
      <c r="P82" s="3" t="s">
        <v>76</v>
      </c>
      <c r="Q82" s="3" t="s">
        <v>76</v>
      </c>
      <c r="W82" s="134"/>
      <c r="X82" s="135"/>
      <c r="Y82" s="135"/>
      <c r="Z82" s="134"/>
      <c r="AA82" s="136"/>
    </row>
    <row r="83" spans="1:27" ht="25.5">
      <c r="A83" s="75"/>
      <c r="B83" s="78" t="s">
        <v>70</v>
      </c>
      <c r="C83" s="79" t="s">
        <v>30</v>
      </c>
      <c r="D83" s="92">
        <v>0</v>
      </c>
      <c r="E83" s="61">
        <v>29</v>
      </c>
      <c r="F83" s="92">
        <v>0</v>
      </c>
      <c r="G83" s="87">
        <v>292</v>
      </c>
      <c r="H83" s="92">
        <v>0</v>
      </c>
      <c r="I83" s="61">
        <v>292</v>
      </c>
      <c r="J83" s="92">
        <v>0</v>
      </c>
      <c r="K83" s="92">
        <v>0</v>
      </c>
      <c r="L83" s="92">
        <f>SUM(J83:K83)</f>
        <v>0</v>
      </c>
      <c r="M83" s="3" t="s">
        <v>76</v>
      </c>
      <c r="N83" s="3" t="s">
        <v>76</v>
      </c>
      <c r="O83" s="3" t="s">
        <v>76</v>
      </c>
      <c r="P83" s="3" t="s">
        <v>76</v>
      </c>
      <c r="Q83" s="3" t="s">
        <v>76</v>
      </c>
      <c r="W83" s="134"/>
      <c r="X83" s="135"/>
      <c r="Y83" s="135"/>
      <c r="Z83" s="134"/>
      <c r="AA83" s="136"/>
    </row>
    <row r="84" spans="1:27" ht="25.5">
      <c r="A84" s="41"/>
      <c r="B84" s="47" t="s">
        <v>71</v>
      </c>
      <c r="C84" s="12" t="s">
        <v>31</v>
      </c>
      <c r="D84" s="92">
        <v>0</v>
      </c>
      <c r="E84" s="61">
        <v>13</v>
      </c>
      <c r="F84" s="92">
        <v>0</v>
      </c>
      <c r="G84" s="87">
        <v>131</v>
      </c>
      <c r="H84" s="92">
        <v>0</v>
      </c>
      <c r="I84" s="61">
        <v>131</v>
      </c>
      <c r="J84" s="92">
        <v>0</v>
      </c>
      <c r="K84" s="92">
        <v>0</v>
      </c>
      <c r="L84" s="92">
        <f>SUM(J84:K84)</f>
        <v>0</v>
      </c>
      <c r="M84" s="3" t="s">
        <v>76</v>
      </c>
      <c r="N84" s="3" t="s">
        <v>76</v>
      </c>
      <c r="O84" s="3" t="s">
        <v>76</v>
      </c>
      <c r="P84" s="3" t="s">
        <v>76</v>
      </c>
      <c r="Q84" s="3" t="s">
        <v>76</v>
      </c>
      <c r="W84" s="134"/>
      <c r="X84" s="135"/>
      <c r="Y84" s="135"/>
      <c r="Z84" s="134"/>
      <c r="AA84" s="136"/>
    </row>
    <row r="85" spans="1:27" ht="25.5">
      <c r="A85" s="41"/>
      <c r="B85" s="47" t="s">
        <v>72</v>
      </c>
      <c r="C85" s="12" t="s">
        <v>32</v>
      </c>
      <c r="D85" s="92">
        <v>0</v>
      </c>
      <c r="E85" s="61">
        <v>14</v>
      </c>
      <c r="F85" s="92">
        <v>0</v>
      </c>
      <c r="G85" s="87">
        <v>138</v>
      </c>
      <c r="H85" s="92">
        <v>0</v>
      </c>
      <c r="I85" s="61">
        <v>138</v>
      </c>
      <c r="J85" s="92">
        <v>0</v>
      </c>
      <c r="K85" s="92">
        <v>0</v>
      </c>
      <c r="L85" s="92">
        <f>SUM(J85:K85)</f>
        <v>0</v>
      </c>
      <c r="M85" s="3" t="s">
        <v>76</v>
      </c>
      <c r="N85" s="3" t="s">
        <v>76</v>
      </c>
      <c r="O85" s="3" t="s">
        <v>76</v>
      </c>
      <c r="P85" s="3" t="s">
        <v>76</v>
      </c>
      <c r="Q85" s="3" t="s">
        <v>76</v>
      </c>
      <c r="W85" s="134"/>
      <c r="X85" s="135"/>
      <c r="Y85" s="135"/>
      <c r="Z85" s="134"/>
      <c r="AA85" s="136"/>
    </row>
    <row r="86" spans="1:27" ht="25.5">
      <c r="A86" s="75"/>
      <c r="B86" s="78" t="s">
        <v>73</v>
      </c>
      <c r="C86" s="79" t="s">
        <v>33</v>
      </c>
      <c r="D86" s="74">
        <v>0</v>
      </c>
      <c r="E86" s="83">
        <v>19</v>
      </c>
      <c r="F86" s="74">
        <v>0</v>
      </c>
      <c r="G86" s="125">
        <v>191</v>
      </c>
      <c r="H86" s="74">
        <v>0</v>
      </c>
      <c r="I86" s="83">
        <v>191</v>
      </c>
      <c r="J86" s="74">
        <v>0</v>
      </c>
      <c r="K86" s="74">
        <v>0</v>
      </c>
      <c r="L86" s="74">
        <f>SUM(J86:K86)</f>
        <v>0</v>
      </c>
      <c r="M86" s="3" t="s">
        <v>76</v>
      </c>
      <c r="N86" s="3" t="s">
        <v>76</v>
      </c>
      <c r="O86" s="3" t="s">
        <v>76</v>
      </c>
      <c r="P86" s="3" t="s">
        <v>76</v>
      </c>
      <c r="Q86" s="3" t="s">
        <v>76</v>
      </c>
      <c r="W86" s="134"/>
      <c r="X86" s="135"/>
      <c r="Y86" s="135"/>
      <c r="Z86" s="134"/>
      <c r="AA86" s="136"/>
    </row>
    <row r="87" spans="1:27" ht="38.25">
      <c r="A87" s="75" t="s">
        <v>4</v>
      </c>
      <c r="B87" s="38">
        <v>3</v>
      </c>
      <c r="C87" s="37" t="s">
        <v>28</v>
      </c>
      <c r="D87" s="74">
        <f t="shared" ref="D87:L87" si="14">SUM(D82:D86)</f>
        <v>0</v>
      </c>
      <c r="E87" s="83">
        <f t="shared" si="14"/>
        <v>89</v>
      </c>
      <c r="F87" s="74">
        <f t="shared" si="14"/>
        <v>0</v>
      </c>
      <c r="G87" s="125">
        <f t="shared" si="14"/>
        <v>888</v>
      </c>
      <c r="H87" s="74">
        <f t="shared" si="14"/>
        <v>0</v>
      </c>
      <c r="I87" s="83">
        <f t="shared" si="14"/>
        <v>888</v>
      </c>
      <c r="J87" s="74">
        <f t="shared" si="14"/>
        <v>0</v>
      </c>
      <c r="K87" s="74">
        <f>SUM(K82:K86)</f>
        <v>0</v>
      </c>
      <c r="L87" s="74">
        <f t="shared" si="14"/>
        <v>0</v>
      </c>
      <c r="W87" s="132"/>
      <c r="X87" s="132"/>
      <c r="Y87" s="132"/>
      <c r="Z87" s="132"/>
      <c r="AA87" s="133"/>
    </row>
    <row r="88" spans="1:27" ht="25.5">
      <c r="A88" s="41" t="s">
        <v>4</v>
      </c>
      <c r="B88" s="47">
        <v>94</v>
      </c>
      <c r="C88" s="12" t="s">
        <v>74</v>
      </c>
      <c r="D88" s="92">
        <f t="shared" ref="D88:L88" si="15">D87+D79+D75</f>
        <v>0</v>
      </c>
      <c r="E88" s="61">
        <f t="shared" si="15"/>
        <v>312</v>
      </c>
      <c r="F88" s="92">
        <f t="shared" si="15"/>
        <v>0</v>
      </c>
      <c r="G88" s="87">
        <f t="shared" si="15"/>
        <v>3124</v>
      </c>
      <c r="H88" s="92">
        <f t="shared" si="15"/>
        <v>0</v>
      </c>
      <c r="I88" s="61">
        <f t="shared" si="15"/>
        <v>3124</v>
      </c>
      <c r="J88" s="92">
        <f t="shared" si="15"/>
        <v>0</v>
      </c>
      <c r="K88" s="92">
        <f>K87+K79+K75</f>
        <v>0</v>
      </c>
      <c r="L88" s="92">
        <f t="shared" si="15"/>
        <v>0</v>
      </c>
      <c r="W88" s="132"/>
      <c r="X88" s="132"/>
      <c r="Y88" s="132"/>
      <c r="Z88" s="132"/>
      <c r="AA88" s="133"/>
    </row>
    <row r="89" spans="1:27" ht="11.1" customHeight="1">
      <c r="A89" s="41"/>
      <c r="B89" s="47"/>
      <c r="C89" s="12"/>
      <c r="D89" s="92"/>
      <c r="E89" s="61"/>
      <c r="F89" s="92"/>
      <c r="G89" s="87"/>
      <c r="H89" s="92"/>
      <c r="I89" s="61"/>
      <c r="J89" s="92"/>
      <c r="K89" s="116"/>
      <c r="L89" s="87"/>
      <c r="W89" s="132"/>
      <c r="X89" s="132"/>
      <c r="Y89" s="132"/>
      <c r="Z89" s="132"/>
      <c r="AA89" s="133"/>
    </row>
    <row r="90" spans="1:27" ht="25.5">
      <c r="A90" s="41"/>
      <c r="B90" s="47">
        <v>95</v>
      </c>
      <c r="C90" s="12" t="s">
        <v>86</v>
      </c>
      <c r="D90" s="92"/>
      <c r="E90" s="61"/>
      <c r="F90" s="92"/>
      <c r="G90" s="87"/>
      <c r="H90" s="92"/>
      <c r="I90" s="61"/>
      <c r="J90" s="92"/>
      <c r="K90" s="116"/>
      <c r="L90" s="87"/>
      <c r="W90" s="132"/>
      <c r="X90" s="132"/>
      <c r="Y90" s="132"/>
      <c r="Z90" s="132"/>
      <c r="AA90" s="133"/>
    </row>
    <row r="91" spans="1:27">
      <c r="A91" s="75"/>
      <c r="B91" s="78" t="s">
        <v>87</v>
      </c>
      <c r="C91" s="79" t="s">
        <v>15</v>
      </c>
      <c r="D91" s="92">
        <v>0</v>
      </c>
      <c r="E91" s="92"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129">
        <v>14520</v>
      </c>
      <c r="L91" s="87">
        <f t="shared" ref="L91:L97" si="16">SUM(J91:K91)</f>
        <v>14520</v>
      </c>
      <c r="W91" s="134"/>
      <c r="X91" s="135"/>
      <c r="Y91" s="135"/>
      <c r="Z91" s="134"/>
      <c r="AA91" s="133"/>
    </row>
    <row r="92" spans="1:27">
      <c r="A92" s="75"/>
      <c r="B92" s="78" t="s">
        <v>88</v>
      </c>
      <c r="C92" s="79" t="s">
        <v>17</v>
      </c>
      <c r="D92" s="92">
        <v>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129">
        <v>993</v>
      </c>
      <c r="L92" s="87">
        <f t="shared" si="16"/>
        <v>993</v>
      </c>
      <c r="W92" s="134"/>
      <c r="X92" s="135"/>
      <c r="Y92" s="135"/>
      <c r="Z92" s="134"/>
      <c r="AA92" s="133"/>
    </row>
    <row r="93" spans="1:27">
      <c r="A93" s="75"/>
      <c r="B93" s="78" t="s">
        <v>89</v>
      </c>
      <c r="C93" s="122" t="s">
        <v>18</v>
      </c>
      <c r="D93" s="92">
        <v>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129">
        <v>1963</v>
      </c>
      <c r="L93" s="87">
        <f t="shared" si="16"/>
        <v>1963</v>
      </c>
      <c r="W93" s="134"/>
      <c r="X93" s="135"/>
      <c r="Y93" s="135"/>
      <c r="Z93" s="134"/>
      <c r="AA93" s="133"/>
    </row>
    <row r="94" spans="1:27">
      <c r="A94" s="75"/>
      <c r="B94" s="78" t="s">
        <v>90</v>
      </c>
      <c r="C94" s="79" t="s">
        <v>16</v>
      </c>
      <c r="D94" s="92">
        <v>0</v>
      </c>
      <c r="E94" s="92">
        <v>0</v>
      </c>
      <c r="F94" s="92">
        <v>0</v>
      </c>
      <c r="G94" s="92">
        <v>0</v>
      </c>
      <c r="H94" s="92">
        <v>0</v>
      </c>
      <c r="I94" s="92">
        <v>0</v>
      </c>
      <c r="J94" s="92">
        <v>0</v>
      </c>
      <c r="K94" s="129">
        <v>1993</v>
      </c>
      <c r="L94" s="87">
        <f t="shared" si="16"/>
        <v>1993</v>
      </c>
      <c r="W94" s="134"/>
      <c r="X94" s="135"/>
      <c r="Y94" s="135"/>
      <c r="Z94" s="134"/>
      <c r="AA94" s="133"/>
    </row>
    <row r="95" spans="1:27">
      <c r="A95" s="75"/>
      <c r="B95" s="78" t="s">
        <v>91</v>
      </c>
      <c r="C95" s="79" t="s">
        <v>21</v>
      </c>
      <c r="D95" s="92">
        <v>0</v>
      </c>
      <c r="E95" s="92">
        <v>0</v>
      </c>
      <c r="F95" s="92">
        <v>0</v>
      </c>
      <c r="G95" s="92">
        <v>0</v>
      </c>
      <c r="H95" s="92">
        <v>0</v>
      </c>
      <c r="I95" s="92">
        <v>0</v>
      </c>
      <c r="J95" s="92">
        <v>0</v>
      </c>
      <c r="K95" s="129">
        <v>1362</v>
      </c>
      <c r="L95" s="87">
        <f t="shared" si="16"/>
        <v>1362</v>
      </c>
      <c r="W95" s="134"/>
      <c r="X95" s="135"/>
      <c r="Y95" s="135"/>
      <c r="Z95" s="134"/>
      <c r="AA95" s="133"/>
    </row>
    <row r="96" spans="1:27">
      <c r="A96" s="75"/>
      <c r="B96" s="78" t="s">
        <v>92</v>
      </c>
      <c r="C96" s="79" t="s">
        <v>19</v>
      </c>
      <c r="D96" s="92">
        <v>0</v>
      </c>
      <c r="E96" s="92">
        <v>0</v>
      </c>
      <c r="F96" s="92">
        <v>0</v>
      </c>
      <c r="G96" s="92">
        <v>0</v>
      </c>
      <c r="H96" s="92">
        <v>0</v>
      </c>
      <c r="I96" s="92">
        <v>0</v>
      </c>
      <c r="J96" s="92">
        <v>0</v>
      </c>
      <c r="K96" s="129">
        <v>734</v>
      </c>
      <c r="L96" s="87">
        <f t="shared" si="16"/>
        <v>734</v>
      </c>
      <c r="W96" s="134"/>
      <c r="X96" s="135"/>
      <c r="Y96" s="135"/>
      <c r="Z96" s="134"/>
      <c r="AA96" s="133"/>
    </row>
    <row r="97" spans="1:27">
      <c r="A97" s="75"/>
      <c r="B97" s="78" t="s">
        <v>93</v>
      </c>
      <c r="C97" s="79" t="s">
        <v>20</v>
      </c>
      <c r="D97" s="92">
        <v>0</v>
      </c>
      <c r="E97" s="92"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129">
        <v>753</v>
      </c>
      <c r="L97" s="87">
        <f t="shared" si="16"/>
        <v>753</v>
      </c>
      <c r="W97" s="134"/>
      <c r="X97" s="135"/>
      <c r="Y97" s="135"/>
      <c r="Z97" s="134"/>
      <c r="AA97" s="133"/>
    </row>
    <row r="98" spans="1:27" ht="25.5">
      <c r="A98" s="75" t="s">
        <v>4</v>
      </c>
      <c r="B98" s="78">
        <v>95</v>
      </c>
      <c r="C98" s="79" t="s">
        <v>86</v>
      </c>
      <c r="D98" s="73">
        <f t="shared" ref="D98:J98" si="17">SUM(D91:D97)</f>
        <v>0</v>
      </c>
      <c r="E98" s="73">
        <f t="shared" si="17"/>
        <v>0</v>
      </c>
      <c r="F98" s="73">
        <f t="shared" si="17"/>
        <v>0</v>
      </c>
      <c r="G98" s="73">
        <f t="shared" si="17"/>
        <v>0</v>
      </c>
      <c r="H98" s="73">
        <f t="shared" si="17"/>
        <v>0</v>
      </c>
      <c r="I98" s="73">
        <f t="shared" si="17"/>
        <v>0</v>
      </c>
      <c r="J98" s="73">
        <f t="shared" si="17"/>
        <v>0</v>
      </c>
      <c r="K98" s="130">
        <f>SUM(K91:K97)</f>
        <v>22318</v>
      </c>
      <c r="L98" s="63">
        <f>SUM(L91:L97)</f>
        <v>22318</v>
      </c>
      <c r="W98" s="132"/>
      <c r="X98" s="132"/>
      <c r="Y98" s="132"/>
      <c r="Z98" s="132"/>
      <c r="AA98" s="133"/>
    </row>
    <row r="99" spans="1:27" ht="11.1" customHeight="1">
      <c r="A99" s="75"/>
      <c r="B99" s="78"/>
      <c r="C99" s="79"/>
      <c r="D99" s="92"/>
      <c r="E99" s="61"/>
      <c r="F99" s="92"/>
      <c r="G99" s="87"/>
      <c r="H99" s="92"/>
      <c r="I99" s="61"/>
      <c r="J99" s="92"/>
      <c r="K99" s="116"/>
      <c r="L99" s="87"/>
      <c r="W99" s="132"/>
      <c r="X99" s="132"/>
      <c r="Y99" s="132"/>
      <c r="Z99" s="132"/>
      <c r="AA99" s="133"/>
    </row>
    <row r="100" spans="1:27" ht="25.5">
      <c r="A100" s="75"/>
      <c r="B100" s="78">
        <v>96</v>
      </c>
      <c r="C100" s="79" t="s">
        <v>101</v>
      </c>
      <c r="D100" s="92"/>
      <c r="E100" s="61"/>
      <c r="F100" s="92"/>
      <c r="G100" s="87"/>
      <c r="H100" s="92"/>
      <c r="I100" s="61"/>
      <c r="J100" s="92"/>
      <c r="K100" s="116"/>
      <c r="L100" s="87"/>
      <c r="W100" s="132"/>
      <c r="X100" s="132"/>
      <c r="Y100" s="132"/>
      <c r="Z100" s="132"/>
      <c r="AA100" s="133"/>
    </row>
    <row r="101" spans="1:27">
      <c r="A101" s="80"/>
      <c r="B101" s="107" t="s">
        <v>94</v>
      </c>
      <c r="C101" s="67" t="s">
        <v>15</v>
      </c>
      <c r="D101" s="74">
        <v>0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131">
        <v>31165</v>
      </c>
      <c r="L101" s="125">
        <f t="shared" ref="L101:L107" si="18">SUM(J101:K101)</f>
        <v>31165</v>
      </c>
      <c r="W101" s="134"/>
      <c r="X101" s="135"/>
      <c r="Y101" s="135"/>
      <c r="Z101" s="134"/>
      <c r="AA101" s="133"/>
    </row>
    <row r="102" spans="1:27">
      <c r="A102" s="75"/>
      <c r="B102" s="78" t="s">
        <v>95</v>
      </c>
      <c r="C102" s="79" t="s">
        <v>17</v>
      </c>
      <c r="D102" s="92">
        <v>0</v>
      </c>
      <c r="E102" s="92">
        <v>0</v>
      </c>
      <c r="F102" s="92">
        <v>0</v>
      </c>
      <c r="G102" s="92">
        <v>0</v>
      </c>
      <c r="H102" s="92">
        <v>0</v>
      </c>
      <c r="I102" s="92">
        <v>0</v>
      </c>
      <c r="J102" s="92">
        <v>0</v>
      </c>
      <c r="K102" s="129">
        <v>2130</v>
      </c>
      <c r="L102" s="87">
        <f t="shared" si="18"/>
        <v>2130</v>
      </c>
      <c r="W102" s="134"/>
      <c r="X102" s="135"/>
      <c r="Y102" s="135"/>
      <c r="Z102" s="134"/>
      <c r="AA102" s="133"/>
    </row>
    <row r="103" spans="1:27">
      <c r="A103" s="75"/>
      <c r="B103" s="78" t="s">
        <v>96</v>
      </c>
      <c r="C103" s="122" t="s">
        <v>18</v>
      </c>
      <c r="D103" s="92">
        <v>0</v>
      </c>
      <c r="E103" s="92">
        <v>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129">
        <v>4213</v>
      </c>
      <c r="L103" s="87">
        <f t="shared" si="18"/>
        <v>4213</v>
      </c>
      <c r="W103" s="134"/>
      <c r="X103" s="135"/>
      <c r="Y103" s="135"/>
      <c r="Z103" s="134"/>
      <c r="AA103" s="133"/>
    </row>
    <row r="104" spans="1:27">
      <c r="A104" s="75"/>
      <c r="B104" s="78" t="s">
        <v>97</v>
      </c>
      <c r="C104" s="79" t="s">
        <v>16</v>
      </c>
      <c r="D104" s="92">
        <v>0</v>
      </c>
      <c r="E104" s="92">
        <v>0</v>
      </c>
      <c r="F104" s="92">
        <v>0</v>
      </c>
      <c r="G104" s="92">
        <v>0</v>
      </c>
      <c r="H104" s="92">
        <v>0</v>
      </c>
      <c r="I104" s="92">
        <v>0</v>
      </c>
      <c r="J104" s="92">
        <v>0</v>
      </c>
      <c r="K104" s="129">
        <v>4277</v>
      </c>
      <c r="L104" s="87">
        <f t="shared" si="18"/>
        <v>4277</v>
      </c>
      <c r="W104" s="134"/>
      <c r="X104" s="135"/>
      <c r="Y104" s="135"/>
      <c r="Z104" s="134"/>
      <c r="AA104" s="133"/>
    </row>
    <row r="105" spans="1:27">
      <c r="A105" s="75"/>
      <c r="B105" s="78" t="s">
        <v>98</v>
      </c>
      <c r="C105" s="79" t="s">
        <v>21</v>
      </c>
      <c r="D105" s="92">
        <v>0</v>
      </c>
      <c r="E105" s="92">
        <v>0</v>
      </c>
      <c r="F105" s="92">
        <v>0</v>
      </c>
      <c r="G105" s="92">
        <v>0</v>
      </c>
      <c r="H105" s="92">
        <v>0</v>
      </c>
      <c r="I105" s="92">
        <v>0</v>
      </c>
      <c r="J105" s="92">
        <v>0</v>
      </c>
      <c r="K105" s="129">
        <v>2924</v>
      </c>
      <c r="L105" s="87">
        <f t="shared" si="18"/>
        <v>2924</v>
      </c>
      <c r="W105" s="134"/>
      <c r="X105" s="135"/>
      <c r="Y105" s="135"/>
      <c r="Z105" s="134"/>
      <c r="AA105" s="133"/>
    </row>
    <row r="106" spans="1:27">
      <c r="A106" s="75"/>
      <c r="B106" s="78" t="s">
        <v>99</v>
      </c>
      <c r="C106" s="79" t="s">
        <v>19</v>
      </c>
      <c r="D106" s="92">
        <v>0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129">
        <v>1576</v>
      </c>
      <c r="L106" s="87">
        <f t="shared" si="18"/>
        <v>1576</v>
      </c>
      <c r="W106" s="134"/>
      <c r="X106" s="135"/>
      <c r="Y106" s="135"/>
      <c r="Z106" s="134"/>
      <c r="AA106" s="133"/>
    </row>
    <row r="107" spans="1:27">
      <c r="A107" s="75"/>
      <c r="B107" s="78" t="s">
        <v>100</v>
      </c>
      <c r="C107" s="79" t="s">
        <v>20</v>
      </c>
      <c r="D107" s="92">
        <v>0</v>
      </c>
      <c r="E107" s="92">
        <v>0</v>
      </c>
      <c r="F107" s="92">
        <v>0</v>
      </c>
      <c r="G107" s="92">
        <v>0</v>
      </c>
      <c r="H107" s="92">
        <v>0</v>
      </c>
      <c r="I107" s="92">
        <v>0</v>
      </c>
      <c r="J107" s="92">
        <v>0</v>
      </c>
      <c r="K107" s="129">
        <v>1615</v>
      </c>
      <c r="L107" s="87">
        <f t="shared" si="18"/>
        <v>1615</v>
      </c>
      <c r="W107" s="134"/>
      <c r="X107" s="135"/>
      <c r="Y107" s="135"/>
      <c r="Z107" s="134"/>
      <c r="AA107" s="133"/>
    </row>
    <row r="108" spans="1:27" ht="25.5">
      <c r="A108" s="75" t="s">
        <v>4</v>
      </c>
      <c r="B108" s="78">
        <v>96</v>
      </c>
      <c r="C108" s="79" t="s">
        <v>101</v>
      </c>
      <c r="D108" s="73">
        <f t="shared" ref="D108" si="19">SUM(D101:D107)</f>
        <v>0</v>
      </c>
      <c r="E108" s="73">
        <f t="shared" ref="E108" si="20">SUM(E101:E107)</f>
        <v>0</v>
      </c>
      <c r="F108" s="73">
        <f t="shared" ref="F108" si="21">SUM(F101:F107)</f>
        <v>0</v>
      </c>
      <c r="G108" s="73">
        <f t="shared" ref="G108" si="22">SUM(G101:G107)</f>
        <v>0</v>
      </c>
      <c r="H108" s="73">
        <f t="shared" ref="H108" si="23">SUM(H101:H107)</f>
        <v>0</v>
      </c>
      <c r="I108" s="73">
        <f t="shared" ref="I108" si="24">SUM(I101:I107)</f>
        <v>0</v>
      </c>
      <c r="J108" s="73">
        <f t="shared" ref="J108" si="25">SUM(J101:J107)</f>
        <v>0</v>
      </c>
      <c r="K108" s="130">
        <f t="shared" ref="K108" si="26">SUM(K101:K107)</f>
        <v>47900</v>
      </c>
      <c r="L108" s="84">
        <f t="shared" ref="L108" si="27">SUM(L101:L107)</f>
        <v>47900</v>
      </c>
      <c r="W108" s="132"/>
      <c r="X108" s="132"/>
      <c r="Y108" s="132"/>
      <c r="Z108" s="132"/>
      <c r="AA108" s="133"/>
    </row>
    <row r="109" spans="1:27" ht="25.5">
      <c r="A109" s="75" t="s">
        <v>4</v>
      </c>
      <c r="B109" s="76">
        <v>0.2</v>
      </c>
      <c r="C109" s="77" t="s">
        <v>34</v>
      </c>
      <c r="D109" s="73">
        <f t="shared" ref="D109:J109" si="28">D52+D70+D88+D108+D98</f>
        <v>0</v>
      </c>
      <c r="E109" s="82">
        <f t="shared" si="28"/>
        <v>1812</v>
      </c>
      <c r="F109" s="73">
        <f t="shared" si="28"/>
        <v>0</v>
      </c>
      <c r="G109" s="82">
        <f t="shared" si="28"/>
        <v>7752</v>
      </c>
      <c r="H109" s="73">
        <f t="shared" si="28"/>
        <v>0</v>
      </c>
      <c r="I109" s="82">
        <f t="shared" si="28"/>
        <v>7752</v>
      </c>
      <c r="J109" s="73">
        <f t="shared" si="28"/>
        <v>0</v>
      </c>
      <c r="K109" s="82">
        <f>K52+K70+K88+K108+K98</f>
        <v>70218</v>
      </c>
      <c r="L109" s="82">
        <f>L52+L70+L88+L108+L98</f>
        <v>70218</v>
      </c>
      <c r="W109" s="132"/>
      <c r="X109" s="132"/>
      <c r="Y109" s="132"/>
      <c r="Z109" s="132"/>
      <c r="AA109" s="133"/>
    </row>
    <row r="110" spans="1:27" ht="25.5">
      <c r="A110" s="80" t="s">
        <v>4</v>
      </c>
      <c r="B110" s="81">
        <v>3604</v>
      </c>
      <c r="C110" s="66" t="s">
        <v>22</v>
      </c>
      <c r="D110" s="74">
        <f t="shared" ref="D110:L110" si="29">D33+D109</f>
        <v>0</v>
      </c>
      <c r="E110" s="83">
        <f t="shared" si="29"/>
        <v>34872</v>
      </c>
      <c r="F110" s="74">
        <f t="shared" si="29"/>
        <v>0</v>
      </c>
      <c r="G110" s="83">
        <f t="shared" si="29"/>
        <v>45231</v>
      </c>
      <c r="H110" s="74">
        <f t="shared" si="29"/>
        <v>0</v>
      </c>
      <c r="I110" s="83">
        <f t="shared" si="29"/>
        <v>45231</v>
      </c>
      <c r="J110" s="74">
        <f t="shared" si="29"/>
        <v>0</v>
      </c>
      <c r="K110" s="83">
        <f t="shared" si="29"/>
        <v>70218</v>
      </c>
      <c r="L110" s="83">
        <f t="shared" si="29"/>
        <v>70218</v>
      </c>
      <c r="W110" s="132"/>
      <c r="X110" s="132"/>
      <c r="Y110" s="132"/>
      <c r="Z110" s="132"/>
      <c r="AA110" s="133"/>
    </row>
    <row r="111" spans="1:27">
      <c r="A111" s="49" t="s">
        <v>4</v>
      </c>
      <c r="B111" s="50"/>
      <c r="C111" s="51" t="s">
        <v>13</v>
      </c>
      <c r="D111" s="71">
        <f t="shared" ref="D111:L111" si="30">D110</f>
        <v>0</v>
      </c>
      <c r="E111" s="36">
        <f t="shared" si="30"/>
        <v>34872</v>
      </c>
      <c r="F111" s="71">
        <f t="shared" si="30"/>
        <v>0</v>
      </c>
      <c r="G111" s="36">
        <f t="shared" si="30"/>
        <v>45231</v>
      </c>
      <c r="H111" s="71">
        <f t="shared" si="30"/>
        <v>0</v>
      </c>
      <c r="I111" s="36">
        <f t="shared" si="30"/>
        <v>45231</v>
      </c>
      <c r="J111" s="71">
        <f t="shared" si="30"/>
        <v>0</v>
      </c>
      <c r="K111" s="36">
        <f t="shared" si="30"/>
        <v>70218</v>
      </c>
      <c r="L111" s="36">
        <f t="shared" si="30"/>
        <v>70218</v>
      </c>
    </row>
    <row r="112" spans="1:27" s="40" customFormat="1">
      <c r="A112" s="49" t="s">
        <v>4</v>
      </c>
      <c r="B112" s="49"/>
      <c r="C112" s="51" t="s">
        <v>5</v>
      </c>
      <c r="D112" s="71">
        <f t="shared" ref="D112:L112" si="31">D111</f>
        <v>0</v>
      </c>
      <c r="E112" s="36">
        <f t="shared" si="31"/>
        <v>34872</v>
      </c>
      <c r="F112" s="71">
        <f t="shared" si="31"/>
        <v>0</v>
      </c>
      <c r="G112" s="36">
        <f t="shared" si="31"/>
        <v>45231</v>
      </c>
      <c r="H112" s="71">
        <f t="shared" si="31"/>
        <v>0</v>
      </c>
      <c r="I112" s="36">
        <f t="shared" si="31"/>
        <v>45231</v>
      </c>
      <c r="J112" s="71">
        <f t="shared" si="31"/>
        <v>0</v>
      </c>
      <c r="K112" s="36">
        <f>K111</f>
        <v>70218</v>
      </c>
      <c r="L112" s="36">
        <f t="shared" si="31"/>
        <v>70218</v>
      </c>
      <c r="AA112" s="104"/>
    </row>
    <row r="113" spans="1:28" s="40" customFormat="1">
      <c r="A113" s="33"/>
      <c r="B113" s="33"/>
      <c r="C113" s="34"/>
      <c r="D113" s="70"/>
      <c r="E113" s="113"/>
      <c r="F113" s="70"/>
      <c r="G113" s="113"/>
      <c r="H113" s="70"/>
      <c r="I113" s="113"/>
      <c r="J113" s="70"/>
      <c r="K113" s="70"/>
      <c r="L113" s="113"/>
      <c r="AA113" s="104"/>
    </row>
    <row r="114" spans="1:28" s="40" customFormat="1" ht="9.9499999999999993" customHeight="1">
      <c r="A114" s="33"/>
      <c r="B114" s="33"/>
      <c r="C114" s="34"/>
      <c r="D114" s="35"/>
      <c r="E114" s="35"/>
      <c r="F114" s="35"/>
      <c r="G114" s="35"/>
      <c r="H114" s="35"/>
      <c r="I114" s="35"/>
      <c r="J114" s="35"/>
      <c r="K114" s="70"/>
      <c r="L114" s="35"/>
      <c r="AA114" s="104"/>
    </row>
    <row r="115" spans="1:28" s="40" customFormat="1">
      <c r="A115" s="39"/>
      <c r="B115" s="53"/>
      <c r="C115" s="53"/>
      <c r="D115" s="64"/>
      <c r="E115" s="52"/>
      <c r="F115" s="52"/>
      <c r="G115" s="52"/>
      <c r="H115" s="52"/>
      <c r="I115" s="52"/>
      <c r="J115" s="65"/>
      <c r="K115" s="74"/>
      <c r="L115" s="52"/>
      <c r="AA115" s="104"/>
    </row>
    <row r="116" spans="1:28" s="40" customFormat="1">
      <c r="A116" s="4"/>
      <c r="B116" s="54"/>
      <c r="C116" s="5"/>
      <c r="D116" s="55"/>
      <c r="E116" s="55"/>
      <c r="F116" s="55"/>
      <c r="G116" s="55"/>
      <c r="H116" s="55"/>
      <c r="I116" s="55"/>
      <c r="J116" s="58"/>
      <c r="K116" s="72"/>
      <c r="L116" s="58"/>
      <c r="AA116" s="104"/>
    </row>
    <row r="117" spans="1:28" s="40" customFormat="1">
      <c r="A117" s="4"/>
      <c r="B117" s="54"/>
      <c r="C117" s="7"/>
      <c r="D117" s="56"/>
      <c r="E117" s="56"/>
      <c r="F117" s="56"/>
      <c r="G117" s="56"/>
      <c r="H117" s="56"/>
      <c r="I117" s="56"/>
      <c r="J117" s="58"/>
      <c r="K117" s="72"/>
      <c r="L117" s="58"/>
      <c r="AA117" s="104"/>
    </row>
    <row r="118" spans="1:28" s="40" customFormat="1">
      <c r="A118" s="4"/>
      <c r="B118" s="54"/>
      <c r="C118" s="7"/>
      <c r="D118" s="57"/>
      <c r="E118" s="57"/>
      <c r="F118" s="57"/>
      <c r="G118" s="32"/>
      <c r="H118" s="57"/>
      <c r="I118" s="57"/>
      <c r="J118" s="58"/>
      <c r="K118" s="72"/>
      <c r="L118" s="58"/>
      <c r="AA118" s="104"/>
    </row>
    <row r="119" spans="1:28" s="40" customFormat="1">
      <c r="A119" s="4"/>
      <c r="B119" s="54"/>
      <c r="C119" s="7"/>
      <c r="D119" s="58"/>
      <c r="E119" s="58"/>
      <c r="F119" s="58"/>
      <c r="G119" s="58"/>
      <c r="H119" s="58"/>
      <c r="I119" s="58"/>
      <c r="J119" s="58"/>
      <c r="K119" s="72"/>
      <c r="L119" s="58"/>
      <c r="AA119" s="104"/>
    </row>
    <row r="120" spans="1:28" s="40" customFormat="1">
      <c r="A120" s="4"/>
      <c r="B120" s="59"/>
      <c r="C120" s="7"/>
      <c r="D120" s="8"/>
      <c r="E120" s="8"/>
      <c r="F120" s="8"/>
      <c r="G120" s="8"/>
      <c r="H120" s="8"/>
      <c r="I120" s="8"/>
      <c r="J120" s="8"/>
      <c r="K120" s="121"/>
      <c r="L120" s="8"/>
      <c r="AA120" s="104"/>
    </row>
    <row r="121" spans="1:28" s="40" customFormat="1">
      <c r="A121" s="4"/>
      <c r="B121" s="59"/>
      <c r="C121" s="7"/>
      <c r="D121" s="8"/>
      <c r="E121" s="8"/>
      <c r="F121" s="8"/>
      <c r="G121" s="8"/>
      <c r="H121" s="8"/>
      <c r="I121" s="8"/>
      <c r="J121" s="8"/>
      <c r="K121" s="121"/>
      <c r="L121" s="8"/>
      <c r="AA121" s="104"/>
    </row>
    <row r="122" spans="1:28" s="40" customFormat="1">
      <c r="A122" s="4"/>
      <c r="B122" s="59"/>
      <c r="C122" s="7"/>
      <c r="D122" s="8"/>
      <c r="E122" s="8"/>
      <c r="F122" s="8"/>
      <c r="G122" s="8"/>
      <c r="H122" s="8"/>
      <c r="I122" s="8"/>
      <c r="J122" s="8"/>
      <c r="K122" s="121"/>
      <c r="L122" s="8"/>
      <c r="AA122" s="104"/>
    </row>
    <row r="123" spans="1:28" s="40" customFormat="1">
      <c r="A123" s="4"/>
      <c r="B123" s="60"/>
      <c r="C123" s="7"/>
      <c r="D123" s="8"/>
      <c r="E123" s="8"/>
      <c r="F123" s="8"/>
      <c r="G123" s="8"/>
      <c r="H123" s="8"/>
      <c r="I123" s="8"/>
      <c r="J123" s="8"/>
      <c r="K123" s="121"/>
      <c r="L123" s="8"/>
      <c r="AA123" s="104"/>
    </row>
    <row r="124" spans="1:28" s="40" customFormat="1">
      <c r="A124" s="4"/>
      <c r="B124" s="4"/>
      <c r="C124" s="3"/>
      <c r="D124" s="9"/>
      <c r="E124" s="9"/>
      <c r="F124" s="9"/>
      <c r="G124" s="9"/>
      <c r="H124" s="9"/>
      <c r="I124" s="9"/>
      <c r="J124" s="9"/>
      <c r="K124" s="117"/>
      <c r="L124" s="9"/>
      <c r="AA124" s="104"/>
    </row>
    <row r="125" spans="1:28" s="40" customFormat="1">
      <c r="A125" s="4"/>
      <c r="B125" s="4"/>
      <c r="C125" s="3"/>
      <c r="D125" s="9"/>
      <c r="E125" s="9"/>
      <c r="F125" s="9"/>
      <c r="G125" s="9"/>
      <c r="H125" s="9"/>
      <c r="I125" s="9"/>
      <c r="J125" s="9"/>
      <c r="K125" s="117"/>
      <c r="L125" s="9"/>
      <c r="AA125" s="104"/>
      <c r="AB125" s="114"/>
    </row>
    <row r="126" spans="1:28" s="40" customFormat="1">
      <c r="A126" s="4"/>
      <c r="B126" s="4"/>
      <c r="C126" s="3"/>
      <c r="D126" s="9"/>
      <c r="E126" s="9"/>
      <c r="F126" s="9"/>
      <c r="G126" s="9"/>
      <c r="H126" s="9"/>
      <c r="I126" s="9"/>
      <c r="J126" s="9"/>
      <c r="K126" s="117"/>
      <c r="L126" s="9"/>
      <c r="AA126" s="104"/>
    </row>
    <row r="127" spans="1:28" s="40" customFormat="1">
      <c r="A127" s="4"/>
      <c r="B127" s="4"/>
      <c r="C127" s="3"/>
      <c r="D127" s="9"/>
      <c r="E127" s="9"/>
      <c r="F127" s="9"/>
      <c r="G127" s="9"/>
      <c r="H127" s="9"/>
      <c r="I127" s="9"/>
      <c r="J127" s="9"/>
      <c r="K127" s="117"/>
      <c r="L127" s="9"/>
      <c r="AA127" s="104"/>
    </row>
    <row r="128" spans="1:28" s="40" customFormat="1">
      <c r="A128" s="4"/>
      <c r="B128" s="4"/>
      <c r="C128" s="3"/>
      <c r="D128" s="9"/>
      <c r="E128" s="9"/>
      <c r="F128" s="9"/>
      <c r="G128" s="9"/>
      <c r="H128" s="9"/>
      <c r="I128" s="9"/>
      <c r="J128" s="9"/>
      <c r="K128" s="117"/>
      <c r="L128" s="9"/>
      <c r="AA128" s="104"/>
    </row>
    <row r="129" spans="1:27" s="40" customFormat="1">
      <c r="A129" s="4"/>
      <c r="B129" s="4"/>
      <c r="C129" s="3"/>
      <c r="D129" s="9"/>
      <c r="E129" s="9"/>
      <c r="F129" s="9"/>
      <c r="G129" s="9"/>
      <c r="H129" s="9"/>
      <c r="I129" s="9"/>
      <c r="J129" s="9"/>
      <c r="K129" s="117"/>
      <c r="L129" s="9"/>
      <c r="AA129" s="104"/>
    </row>
    <row r="130" spans="1:27" s="40" customFormat="1">
      <c r="A130" s="4"/>
      <c r="B130" s="4"/>
      <c r="C130" s="3"/>
      <c r="D130" s="9"/>
      <c r="E130" s="9"/>
      <c r="F130" s="9"/>
      <c r="G130" s="9"/>
      <c r="H130" s="9"/>
      <c r="I130" s="9"/>
      <c r="J130" s="9"/>
      <c r="K130" s="117"/>
      <c r="L130" s="9"/>
      <c r="AA130" s="104"/>
    </row>
    <row r="131" spans="1:27" s="40" customFormat="1">
      <c r="A131" s="4"/>
      <c r="B131" s="4"/>
      <c r="C131" s="3"/>
      <c r="D131" s="9"/>
      <c r="E131" s="9"/>
      <c r="F131" s="9"/>
      <c r="G131" s="9"/>
      <c r="H131" s="9"/>
      <c r="I131" s="9"/>
      <c r="J131" s="9"/>
      <c r="K131" s="117"/>
      <c r="L131" s="9"/>
      <c r="AA131" s="104"/>
    </row>
    <row r="132" spans="1:27" s="40" customFormat="1">
      <c r="A132" s="4"/>
      <c r="B132" s="4"/>
      <c r="C132" s="3"/>
      <c r="D132" s="9"/>
      <c r="E132" s="9"/>
      <c r="F132" s="9"/>
      <c r="G132" s="9"/>
      <c r="H132" s="9"/>
      <c r="I132" s="9"/>
      <c r="J132" s="9"/>
      <c r="K132" s="117"/>
      <c r="L132" s="9"/>
      <c r="AA132" s="104"/>
    </row>
    <row r="133" spans="1:27" s="40" customFormat="1">
      <c r="A133" s="4"/>
      <c r="B133" s="4"/>
      <c r="C133" s="3"/>
      <c r="D133" s="9"/>
      <c r="E133" s="9"/>
      <c r="F133" s="9"/>
      <c r="G133" s="9"/>
      <c r="H133" s="9"/>
      <c r="I133" s="9"/>
      <c r="J133" s="9"/>
      <c r="K133" s="117"/>
      <c r="L133" s="9"/>
      <c r="AA133" s="104"/>
    </row>
    <row r="134" spans="1:27" s="40" customFormat="1">
      <c r="A134" s="4"/>
      <c r="B134" s="4"/>
      <c r="C134" s="3"/>
      <c r="D134" s="9"/>
      <c r="E134" s="9"/>
      <c r="F134" s="9"/>
      <c r="G134" s="9"/>
      <c r="H134" s="9"/>
      <c r="I134" s="9"/>
      <c r="J134" s="9"/>
      <c r="K134" s="117"/>
      <c r="L134" s="9"/>
      <c r="AA134" s="104"/>
    </row>
    <row r="135" spans="1:27" s="40" customFormat="1">
      <c r="A135" s="4"/>
      <c r="B135" s="4"/>
      <c r="C135" s="3"/>
      <c r="D135" s="9"/>
      <c r="E135" s="9"/>
      <c r="F135" s="9"/>
      <c r="G135" s="9"/>
      <c r="H135" s="9"/>
      <c r="I135" s="9"/>
      <c r="J135" s="9"/>
      <c r="K135" s="117"/>
      <c r="L135" s="9"/>
      <c r="AA135" s="104"/>
    </row>
    <row r="136" spans="1:27" s="40" customFormat="1">
      <c r="A136" s="4"/>
      <c r="B136" s="4"/>
      <c r="C136" s="3"/>
      <c r="D136" s="9"/>
      <c r="E136" s="9"/>
      <c r="F136" s="9"/>
      <c r="G136" s="9"/>
      <c r="H136" s="9"/>
      <c r="I136" s="9"/>
      <c r="J136" s="9"/>
      <c r="K136" s="117"/>
      <c r="L136" s="9"/>
      <c r="AA136" s="104"/>
    </row>
    <row r="143" spans="1:27">
      <c r="A143" s="3"/>
      <c r="B143" s="3"/>
    </row>
    <row r="144" spans="1:27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</sheetData>
  <autoFilter ref="A13:AF224"/>
  <mergeCells count="16">
    <mergeCell ref="M11:V11"/>
    <mergeCell ref="W11:AF11"/>
    <mergeCell ref="M12:Q12"/>
    <mergeCell ref="R12:V12"/>
    <mergeCell ref="W12:AA12"/>
    <mergeCell ref="AB12:AF12"/>
    <mergeCell ref="A2:L2"/>
    <mergeCell ref="A1:L1"/>
    <mergeCell ref="J11:L11"/>
    <mergeCell ref="D12:E12"/>
    <mergeCell ref="F12:G12"/>
    <mergeCell ref="H12:I12"/>
    <mergeCell ref="J12:L12"/>
    <mergeCell ref="D11:E11"/>
    <mergeCell ref="F11:G11"/>
    <mergeCell ref="H11:I11"/>
  </mergeCells>
  <phoneticPr fontId="21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78" orientation="landscape" blackAndWhite="1" useFirstPageNumber="1" r:id="rId1"/>
  <headerFooter alignWithMargins="0">
    <oddHeader xml:space="preserve">&amp;C   </oddHeader>
    <oddFooter>&amp;C&amp;"Times New Roman,Bold"   Vol-IV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Dem46</vt:lpstr>
      <vt:lpstr>'Dem46'!compen</vt:lpstr>
      <vt:lpstr>'Dem46'!content</vt:lpstr>
      <vt:lpstr>'Dem46'!Print_Area</vt:lpstr>
      <vt:lpstr>'Dem46'!Print_Titles</vt:lpstr>
      <vt:lpstr>'Dem46'!revise</vt:lpstr>
      <vt:lpstr>'Dem46'!summary</vt:lpstr>
      <vt:lpstr>'Dem46'!symmary</vt:lpstr>
    </vt:vector>
  </TitlesOfParts>
  <Company>.:L4zy w4r3z:.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P.DIRECTOR FCD</dc:creator>
  <cp:lastModifiedBy>Siyon</cp:lastModifiedBy>
  <cp:lastPrinted>2015-07-23T13:08:39Z</cp:lastPrinted>
  <dcterms:created xsi:type="dcterms:W3CDTF">2010-05-18T22:24:30Z</dcterms:created>
  <dcterms:modified xsi:type="dcterms:W3CDTF">2015-07-29T05:53:08Z</dcterms:modified>
</cp:coreProperties>
</file>